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F98E2C80-E342-46B3-BCF2-F4946F71627B}" xr6:coauthVersionLast="47" xr6:coauthVersionMax="47" xr10:uidLastSave="{00000000-0000-0000-0000-000000000000}"/>
  <bookViews>
    <workbookView xWindow="-108" yWindow="-108" windowWidth="23256" windowHeight="12456" xr2:uid="{E2CF5568-6A68-4580-8301-564ABCDDC39B}"/>
  </bookViews>
  <sheets>
    <sheet name="I-BLWFOV126E1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L40" i="1"/>
  <c r="M40" i="1" s="1"/>
  <c r="O40" i="1" s="1"/>
  <c r="M39" i="1"/>
  <c r="O39" i="1" s="1"/>
  <c r="O42" i="1" s="1"/>
  <c r="L39" i="1"/>
  <c r="O36" i="1"/>
  <c r="M36" i="1"/>
  <c r="M35" i="1"/>
  <c r="O35" i="1" s="1"/>
  <c r="M34" i="1"/>
  <c r="O34" i="1" s="1"/>
  <c r="O33" i="1"/>
  <c r="M33" i="1"/>
  <c r="O32" i="1"/>
  <c r="M32" i="1"/>
  <c r="M31" i="1"/>
  <c r="O31" i="1" s="1"/>
  <c r="M30" i="1"/>
  <c r="O30" i="1" s="1"/>
  <c r="O29" i="1"/>
  <c r="M29" i="1"/>
  <c r="O28" i="1"/>
  <c r="M28" i="1"/>
  <c r="L27" i="1"/>
  <c r="O26" i="1"/>
  <c r="M26" i="1"/>
  <c r="L26" i="1"/>
  <c r="M25" i="1"/>
  <c r="O24" i="1"/>
  <c r="M24" i="1"/>
  <c r="M23" i="1"/>
  <c r="O23" i="1" s="1"/>
  <c r="M22" i="1"/>
  <c r="O22" i="1" s="1"/>
  <c r="L22" i="1"/>
  <c r="M21" i="1"/>
  <c r="O21" i="1" s="1"/>
  <c r="L21" i="1"/>
  <c r="M20" i="1"/>
  <c r="O20" i="1" s="1"/>
  <c r="L20" i="1"/>
  <c r="L19" i="1"/>
  <c r="M19" i="1" s="1"/>
  <c r="O19" i="1" s="1"/>
  <c r="M17" i="1"/>
  <c r="O17" i="1" s="1"/>
  <c r="O14" i="1"/>
  <c r="M14" i="1"/>
  <c r="O13" i="1"/>
  <c r="O18" i="1" s="1"/>
  <c r="M13" i="1"/>
  <c r="O38" i="1" l="1"/>
  <c r="O25" i="1"/>
  <c r="O46" i="1" s="1"/>
  <c r="O47" i="1" l="1"/>
  <c r="O48" i="1" s="1"/>
</calcChain>
</file>

<file path=xl/sharedStrings.xml><?xml version="1.0" encoding="utf-8"?>
<sst xmlns="http://schemas.openxmlformats.org/spreadsheetml/2006/main" count="118" uniqueCount="55">
  <si>
    <t>ORDER COSTING FORM</t>
  </si>
  <si>
    <t>STYLE :</t>
  </si>
  <si>
    <t>I-BLWFOV126E105</t>
  </si>
  <si>
    <t>WASHING TYPE :</t>
  </si>
  <si>
    <t>GARMENT COLOR :</t>
  </si>
  <si>
    <t>black</t>
  </si>
  <si>
    <t>GARMENT DESC :</t>
  </si>
  <si>
    <t>LONG SLEEVE SHIRT</t>
  </si>
  <si>
    <t>QTY ORDER :</t>
  </si>
  <si>
    <t>PCS</t>
  </si>
  <si>
    <t>FABRIC COMPOSITION</t>
  </si>
  <si>
    <t xml:space="preserve">100%COTTON </t>
  </si>
  <si>
    <t>BRANDS :</t>
  </si>
  <si>
    <t>COLOR  BOX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</si>
  <si>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</si>
  <si>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</si>
  <si>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</si>
  <si>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</si>
  <si>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</si>
  <si>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</si>
  <si>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</si>
  <si>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</si>
  <si>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</si>
  <si>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</si>
  <si>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</si>
  <si>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</si>
  <si>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</si>
  <si>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</si>
  <si>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cotton 40's</t>
  </si>
  <si>
    <t>Yards</t>
  </si>
  <si>
    <t>IDR</t>
  </si>
  <si>
    <t>Local</t>
  </si>
  <si>
    <t>POCKETING MICROTEX</t>
  </si>
  <si>
    <t>TOTAL =</t>
  </si>
  <si>
    <t>Benang</t>
  </si>
  <si>
    <t>Pcs</t>
  </si>
  <si>
    <t>16L POLYBUTTON  (DIAMETER 1 CM)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</si>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</sst>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5" fillId="5" borderId="0" xfId="0" applyFont="1" applyFill="1"/>
  </cellXfs>
  <cellStyles count="3">
    <cellStyle name="Comma" xfId="1" builtinId="3"/>
    <cellStyle name="Normal" xfId="0" builtinId="0"/>
    <cellStyle name="Normal 2" xfId="2" xr:uid="{BF70A04B-DD59-4BEA-9784-6BC54CA52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571500</xdr:colOff>
      <xdr:row>0</xdr:row>
      <xdr:rowOff>0</xdr:rowOff>
    </xdr:from>
    <xdr:ext cx="3962400" cy="1828800"/>
    <xdr:pic>
      <xdr:nvPicPr>
        <xdr:cNvPr id="2" name="image22.png" title="Gambar">
          <a:extLst>
            <a:ext uri="{FF2B5EF4-FFF2-40B4-BE49-F238E27FC236}">
              <a16:creationId xmlns:a16="http://schemas.microsoft.com/office/drawing/2014/main" id="{D644F7F2-0A64-40FE-B350-3029E5533A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91600" y="0"/>
          <a:ext cx="3962400" cy="1828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B777-E2C8-422F-B44D-A8BFF4F7DE2C}">
  <dimension ref="A1:Z1001"/>
  <sheetViews>
    <sheetView tabSelected="1" workbookViewId="0">
      <selection activeCell="B22" sqref="B22:D22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13"/>
      <c r="D4" s="8" t="s">
        <v>5</v>
      </c>
      <c r="E4" s="9" t="s">
        <v>6</v>
      </c>
      <c r="F4" s="14" t="s">
        <v>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6"/>
      <c r="D5" s="8" t="s">
        <v>9</v>
      </c>
      <c r="E5" s="17" t="s">
        <v>10</v>
      </c>
      <c r="F5" s="17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12</v>
      </c>
      <c r="C7" s="20" t="s">
        <v>13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14</v>
      </c>
      <c r="B10" s="24" t="s">
        <v>15</v>
      </c>
      <c r="C10" s="25"/>
      <c r="D10" s="26"/>
      <c r="E10" s="23" t="s">
        <v>16</v>
      </c>
      <c r="F10" s="24" t="s">
        <v>17</v>
      </c>
      <c r="G10" s="26"/>
      <c r="H10" s="27" t="s">
        <v>18</v>
      </c>
      <c r="I10" s="28"/>
      <c r="J10" s="28"/>
      <c r="K10" s="28"/>
      <c r="L10" s="29"/>
      <c r="M10" s="23" t="s">
        <v>19</v>
      </c>
      <c r="N10" s="30" t="s">
        <v>20</v>
      </c>
      <c r="O10" s="23" t="s">
        <v>21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22</v>
      </c>
      <c r="I11" s="36" t="s">
        <v>23</v>
      </c>
      <c r="J11" s="36" t="s">
        <v>24</v>
      </c>
      <c r="K11" s="37" t="s">
        <v>25</v>
      </c>
      <c r="L11" s="36" t="s">
        <v>26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27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28</v>
      </c>
      <c r="C13" s="28"/>
      <c r="D13" s="29"/>
      <c r="E13" s="40" t="s">
        <v>2</v>
      </c>
      <c r="F13" s="43">
        <v>1.4239999999999999</v>
      </c>
      <c r="G13" s="41" t="s">
        <v>29</v>
      </c>
      <c r="H13" s="41">
        <v>1</v>
      </c>
      <c r="I13" s="41" t="s">
        <v>30</v>
      </c>
      <c r="J13" s="44">
        <v>27900</v>
      </c>
      <c r="K13" s="45" t="s">
        <v>31</v>
      </c>
      <c r="L13" s="46">
        <v>0</v>
      </c>
      <c r="M13" s="47">
        <f>+F13*J13</f>
        <v>39729.599999999999</v>
      </c>
      <c r="N13" s="48">
        <v>0.03</v>
      </c>
      <c r="O13" s="47">
        <f t="shared" ref="O13:O14" si="0">IF(M13="","",(M13*(1+N13)))</f>
        <v>40921.487999999998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 t="s">
        <v>32</v>
      </c>
      <c r="C14" s="28"/>
      <c r="D14" s="29"/>
      <c r="E14" s="50"/>
      <c r="F14" s="51">
        <v>0</v>
      </c>
      <c r="G14" s="52" t="s">
        <v>29</v>
      </c>
      <c r="H14" s="52">
        <v>1</v>
      </c>
      <c r="I14" s="52" t="s">
        <v>30</v>
      </c>
      <c r="J14" s="53">
        <v>0</v>
      </c>
      <c r="K14" s="51" t="s">
        <v>31</v>
      </c>
      <c r="L14" s="46">
        <v>0</v>
      </c>
      <c r="M14" s="47">
        <f>IF(F14="","",(IF(I14="USD",(L14*$F$7*F14),(L14*F14))))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33</v>
      </c>
      <c r="O18" s="60">
        <f>SUM(O13:O16)</f>
        <v>40921.487999999998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34</v>
      </c>
      <c r="C19" s="25"/>
      <c r="D19" s="26"/>
      <c r="E19" s="63"/>
      <c r="F19" s="64">
        <v>1</v>
      </c>
      <c r="G19" s="52" t="s">
        <v>35</v>
      </c>
      <c r="H19" s="65">
        <v>1</v>
      </c>
      <c r="I19" s="41" t="s">
        <v>30</v>
      </c>
      <c r="J19" s="66">
        <v>1000</v>
      </c>
      <c r="K19" s="51" t="s">
        <v>31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36</v>
      </c>
      <c r="C20" s="28"/>
      <c r="D20" s="29"/>
      <c r="E20" s="50"/>
      <c r="F20" s="51">
        <v>11</v>
      </c>
      <c r="G20" s="52" t="s">
        <v>35</v>
      </c>
      <c r="H20" s="52">
        <v>1</v>
      </c>
      <c r="I20" s="41" t="s">
        <v>30</v>
      </c>
      <c r="J20" s="69">
        <v>104</v>
      </c>
      <c r="K20" s="51" t="s">
        <v>31</v>
      </c>
      <c r="L20" s="70">
        <f t="shared" si="1"/>
        <v>104</v>
      </c>
      <c r="M20" s="71">
        <f t="shared" si="2"/>
        <v>1144</v>
      </c>
      <c r="N20" s="48">
        <v>0.03</v>
      </c>
      <c r="O20" s="47">
        <f t="shared" si="3"/>
        <v>1178.32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/>
      <c r="C21" s="28"/>
      <c r="D21" s="29"/>
      <c r="E21" s="73"/>
      <c r="F21" s="74"/>
      <c r="G21" s="52" t="s">
        <v>37</v>
      </c>
      <c r="H21" s="52">
        <v>1</v>
      </c>
      <c r="I21" s="41" t="s">
        <v>30</v>
      </c>
      <c r="J21" s="52"/>
      <c r="K21" s="51" t="s">
        <v>31</v>
      </c>
      <c r="L21" s="70">
        <f t="shared" si="1"/>
        <v>0</v>
      </c>
      <c r="M21" s="71" t="str">
        <f t="shared" si="2"/>
        <v/>
      </c>
      <c r="N21" s="48">
        <v>0</v>
      </c>
      <c r="O21" s="47" t="str">
        <f t="shared" si="3"/>
        <v/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8"/>
      <c r="D22" s="29"/>
      <c r="E22" s="73"/>
      <c r="F22" s="74"/>
      <c r="G22" s="52" t="s">
        <v>35</v>
      </c>
      <c r="H22" s="52">
        <v>1</v>
      </c>
      <c r="I22" s="41" t="s">
        <v>30</v>
      </c>
      <c r="J22" s="52"/>
      <c r="K22" s="51" t="s">
        <v>31</v>
      </c>
      <c r="L22" s="70">
        <f t="shared" si="1"/>
        <v>0</v>
      </c>
      <c r="M22" s="71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35</v>
      </c>
      <c r="H23" s="52">
        <v>0</v>
      </c>
      <c r="I23" s="41" t="s">
        <v>30</v>
      </c>
      <c r="J23" s="69"/>
      <c r="K23" s="51" t="s">
        <v>31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35</v>
      </c>
      <c r="H24" s="79">
        <v>0</v>
      </c>
      <c r="I24" s="41" t="s">
        <v>30</v>
      </c>
      <c r="J24" s="80">
        <v>0</v>
      </c>
      <c r="K24" s="51" t="s">
        <v>31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33</v>
      </c>
      <c r="O25" s="60">
        <f>SUM(O19:O24)</f>
        <v>2208.3199999999997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38</v>
      </c>
      <c r="C28" s="89"/>
      <c r="D28" s="90"/>
      <c r="E28" s="91"/>
      <c r="F28" s="92">
        <v>1</v>
      </c>
      <c r="G28" s="93" t="s">
        <v>35</v>
      </c>
      <c r="H28" s="93">
        <v>12</v>
      </c>
      <c r="I28" s="93" t="s">
        <v>30</v>
      </c>
      <c r="J28" s="94">
        <v>1500</v>
      </c>
      <c r="K28" s="95" t="s">
        <v>31</v>
      </c>
      <c r="L28" s="96">
        <v>325</v>
      </c>
      <c r="M28" s="97">
        <f t="shared" ref="M28:M35" si="4">IF(F28="","",(IF(I28="USD",(L28*$F$7*F28),(L28*F28))))</f>
        <v>325</v>
      </c>
      <c r="N28" s="98">
        <v>0.03</v>
      </c>
      <c r="O28" s="99">
        <f t="shared" ref="O28:O32" si="5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39</v>
      </c>
      <c r="C29" s="89"/>
      <c r="D29" s="90"/>
      <c r="E29" s="101"/>
      <c r="F29" s="92">
        <v>1</v>
      </c>
      <c r="G29" s="93" t="s">
        <v>35</v>
      </c>
      <c r="H29" s="93">
        <v>12</v>
      </c>
      <c r="I29" s="93" t="s">
        <v>30</v>
      </c>
      <c r="J29" s="94">
        <v>600</v>
      </c>
      <c r="K29" s="95" t="s">
        <v>31</v>
      </c>
      <c r="L29" s="96">
        <v>130</v>
      </c>
      <c r="M29" s="97">
        <f t="shared" si="4"/>
        <v>130</v>
      </c>
      <c r="N29" s="98">
        <v>0.03</v>
      </c>
      <c r="O29" s="99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40</v>
      </c>
      <c r="C30" s="89"/>
      <c r="D30" s="90"/>
      <c r="E30" s="101"/>
      <c r="F30" s="95">
        <v>1</v>
      </c>
      <c r="G30" s="93" t="s">
        <v>35</v>
      </c>
      <c r="H30" s="93">
        <v>1</v>
      </c>
      <c r="I30" s="93" t="s">
        <v>30</v>
      </c>
      <c r="J30" s="94">
        <v>500</v>
      </c>
      <c r="K30" s="95" t="s">
        <v>31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41</v>
      </c>
      <c r="C31" s="89"/>
      <c r="D31" s="90"/>
      <c r="E31" s="105"/>
      <c r="F31" s="95">
        <v>1</v>
      </c>
      <c r="G31" s="106" t="s">
        <v>35</v>
      </c>
      <c r="H31" s="106">
        <v>1</v>
      </c>
      <c r="I31" s="93" t="s">
        <v>30</v>
      </c>
      <c r="J31" s="94">
        <v>220</v>
      </c>
      <c r="K31" s="95" t="s">
        <v>31</v>
      </c>
      <c r="L31" s="103"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42</v>
      </c>
      <c r="C32" s="89"/>
      <c r="D32" s="90"/>
      <c r="E32" s="101"/>
      <c r="F32" s="95">
        <v>1</v>
      </c>
      <c r="G32" s="93" t="s">
        <v>35</v>
      </c>
      <c r="H32" s="93">
        <v>1</v>
      </c>
      <c r="I32" s="93" t="s">
        <v>30</v>
      </c>
      <c r="J32" s="94">
        <v>250</v>
      </c>
      <c r="K32" s="95" t="s">
        <v>31</v>
      </c>
      <c r="L32" s="103"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43</v>
      </c>
      <c r="C33" s="89"/>
      <c r="D33" s="90"/>
      <c r="E33" s="101"/>
      <c r="F33" s="95">
        <v>1</v>
      </c>
      <c r="G33" s="93" t="s">
        <v>35</v>
      </c>
      <c r="H33" s="93">
        <v>1</v>
      </c>
      <c r="I33" s="93" t="s">
        <v>30</v>
      </c>
      <c r="J33" s="94">
        <v>25</v>
      </c>
      <c r="K33" s="95" t="s">
        <v>31</v>
      </c>
      <c r="L33" s="103">
        <v>17</v>
      </c>
      <c r="M33" s="97">
        <f t="shared" si="4"/>
        <v>17</v>
      </c>
      <c r="N33" s="98">
        <v>0.03</v>
      </c>
      <c r="O33" s="99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44</v>
      </c>
      <c r="C34" s="89"/>
      <c r="D34" s="90"/>
      <c r="E34" s="109"/>
      <c r="F34" s="92">
        <v>1</v>
      </c>
      <c r="G34" s="93" t="s">
        <v>35</v>
      </c>
      <c r="H34" s="110">
        <v>1</v>
      </c>
      <c r="I34" s="93" t="s">
        <v>30</v>
      </c>
      <c r="J34" s="94">
        <v>650</v>
      </c>
      <c r="K34" s="95" t="s">
        <v>31</v>
      </c>
      <c r="L34" s="103">
        <v>380</v>
      </c>
      <c r="M34" s="97">
        <f t="shared" si="4"/>
        <v>380</v>
      </c>
      <c r="N34" s="98">
        <v>0.03</v>
      </c>
      <c r="O34" s="99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45</v>
      </c>
      <c r="C35" s="89"/>
      <c r="D35" s="90"/>
      <c r="E35" s="109"/>
      <c r="F35" s="92">
        <v>1</v>
      </c>
      <c r="G35" s="93" t="s">
        <v>35</v>
      </c>
      <c r="H35" s="110">
        <v>1</v>
      </c>
      <c r="I35" s="93" t="s">
        <v>30</v>
      </c>
      <c r="J35" s="94">
        <v>750</v>
      </c>
      <c r="K35" s="95" t="s">
        <v>31</v>
      </c>
      <c r="L35" s="103">
        <v>300</v>
      </c>
      <c r="M35" s="97">
        <f t="shared" si="4"/>
        <v>300</v>
      </c>
      <c r="N35" s="98">
        <v>0.03</v>
      </c>
      <c r="O35" s="99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2"/>
      <c r="B36" s="111"/>
      <c r="C36" s="28"/>
      <c r="D36" s="29"/>
      <c r="E36" s="112"/>
      <c r="F36" s="74"/>
      <c r="G36" s="52"/>
      <c r="H36" s="113"/>
      <c r="I36" s="41"/>
      <c r="J36" s="45"/>
      <c r="K36" s="51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2"/>
      <c r="B37" s="114"/>
      <c r="C37" s="114"/>
      <c r="D37" s="114"/>
      <c r="E37" s="112"/>
      <c r="F37" s="115"/>
      <c r="G37" s="113"/>
      <c r="H37" s="113"/>
      <c r="I37" s="113"/>
      <c r="J37" s="116"/>
      <c r="K37" s="11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9" t="s">
        <v>33</v>
      </c>
      <c r="O38" s="60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6" t="s">
        <v>46</v>
      </c>
      <c r="C39" s="28"/>
      <c r="D39" s="29"/>
      <c r="E39" s="40"/>
      <c r="F39" s="41">
        <v>1</v>
      </c>
      <c r="G39" s="52" t="s">
        <v>35</v>
      </c>
      <c r="H39" s="41">
        <v>1</v>
      </c>
      <c r="I39" s="41" t="s">
        <v>30</v>
      </c>
      <c r="J39" s="118">
        <v>0</v>
      </c>
      <c r="K39" s="51" t="s">
        <v>31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6" t="s">
        <v>47</v>
      </c>
      <c r="C40" s="28"/>
      <c r="D40" s="29"/>
      <c r="E40" s="40"/>
      <c r="F40" s="41">
        <v>1</v>
      </c>
      <c r="G40" s="52" t="s">
        <v>35</v>
      </c>
      <c r="H40" s="41">
        <v>1</v>
      </c>
      <c r="I40" s="41" t="s">
        <v>30</v>
      </c>
      <c r="J40" s="118">
        <v>0</v>
      </c>
      <c r="K40" s="51" t="s">
        <v>31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9" t="s">
        <v>48</v>
      </c>
      <c r="C41" s="120"/>
      <c r="D41" s="29"/>
      <c r="E41" s="40"/>
      <c r="F41" s="121">
        <v>1</v>
      </c>
      <c r="G41" s="52" t="s">
        <v>35</v>
      </c>
      <c r="H41" s="41">
        <v>1</v>
      </c>
      <c r="I41" s="41" t="s">
        <v>30</v>
      </c>
      <c r="J41" s="118">
        <v>0</v>
      </c>
      <c r="K41" s="51" t="s">
        <v>31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9" t="s">
        <v>33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49</v>
      </c>
      <c r="C43" s="28"/>
      <c r="D43" s="29"/>
      <c r="E43" s="40"/>
      <c r="F43" s="41">
        <v>1</v>
      </c>
      <c r="G43" s="52" t="s">
        <v>35</v>
      </c>
      <c r="H43" s="41">
        <v>1</v>
      </c>
      <c r="I43" s="41" t="s">
        <v>30</v>
      </c>
      <c r="J43" s="118">
        <v>0</v>
      </c>
      <c r="K43" s="51" t="s">
        <v>31</v>
      </c>
      <c r="L43" s="123">
        <v>20000</v>
      </c>
      <c r="M43" s="47">
        <f t="shared" ref="M43:M44" si="9">IF(F43="","",(IF(I43="USD",(L43*$F$7*F43),(L43*F43))))</f>
        <v>20000</v>
      </c>
      <c r="N43" s="98">
        <v>0</v>
      </c>
      <c r="O43" s="124">
        <f t="shared" ref="O43:O44" si="10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50</v>
      </c>
      <c r="C44" s="28"/>
      <c r="D44" s="29"/>
      <c r="E44" s="40"/>
      <c r="F44" s="41">
        <v>1</v>
      </c>
      <c r="G44" s="52" t="s">
        <v>35</v>
      </c>
      <c r="H44" s="41">
        <v>1</v>
      </c>
      <c r="I44" s="41" t="s">
        <v>30</v>
      </c>
      <c r="J44" s="118">
        <v>0</v>
      </c>
      <c r="K44" s="51" t="s">
        <v>31</v>
      </c>
      <c r="L44" s="46">
        <v>2000</v>
      </c>
      <c r="M44" s="47">
        <f t="shared" si="9"/>
        <v>2000</v>
      </c>
      <c r="N44" s="48">
        <v>0</v>
      </c>
      <c r="O44" s="124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5"/>
      <c r="C45" s="125"/>
      <c r="D45" s="125"/>
      <c r="E45" s="5"/>
      <c r="F45" s="4"/>
      <c r="G45" s="4"/>
      <c r="H45" s="4"/>
      <c r="I45" s="4"/>
      <c r="J45" s="126"/>
      <c r="K45" s="4"/>
      <c r="L45" s="57"/>
      <c r="M45" s="58"/>
      <c r="N45" s="59" t="s">
        <v>33</v>
      </c>
      <c r="O45" s="12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51</v>
      </c>
      <c r="O46" s="127">
        <f>+O18+O25+O38+O42+O45</f>
        <v>66913.767999999996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52</v>
      </c>
      <c r="N47" s="48">
        <v>0.05</v>
      </c>
      <c r="O47" s="129">
        <f>+O46*N47</f>
        <v>3345.6884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53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54</v>
      </c>
      <c r="N48" s="10"/>
      <c r="O48" s="130">
        <f>SUM(O46:O47)</f>
        <v>70259.456399999995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1">
        <v>71000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I-BLWFOV126E105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2026-03-24T11:01:34Z</dcterms:created>
  <dcterms:modified xsi:type="dcterms:W3CDTF">2026-03-24T11:05:11Z</dcterms:modified>
</cp:coreProperties>
</file>