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E\"/>
    </mc:Choice>
  </mc:AlternateContent>
  <xr:revisionPtr revIDLastSave="0" documentId="8_{76463724-E782-4C51-8E26-4A73C5EACE79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-BLWSMD126E1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M17" i="1"/>
  <c r="O17" i="1" s="1"/>
  <c r="O15" i="1"/>
  <c r="O14" i="1"/>
  <c r="M13" i="1"/>
  <c r="O13" i="1" s="1"/>
  <c r="O18" i="1" s="1"/>
  <c r="O38" i="1" l="1"/>
  <c r="O46" i="1" s="1"/>
  <c r="O25" i="1"/>
  <c r="O47" i="1" l="1"/>
  <c r="O48" i="1" s="1"/>
</calcChain>
</file>

<file path=xl/sharedStrings.xml><?xml version="1.0" encoding="utf-8"?>
<sst xmlns="http://schemas.openxmlformats.org/spreadsheetml/2006/main" count="115" uniqueCount="54">
  <si>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</si>
  <si>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</si>
  <si>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</si>
  <si>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</si>
  <si>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</si>
  <si>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</si>
  <si>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</si>
  <si>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</si>
  <si>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</si>
  <si>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</si>
  <si>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</si>
  <si>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</si>
  <si>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</si>
  <si>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</si>
  <si>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</si>
  <si>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</si>
  <si>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</si>
  <si>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</si>
  <si>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</si>
  <si>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</si>
  <si>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</si>
  <si>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</si>
  <si>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</si>
  <si>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</si>
  <si>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</si>
  <si>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</si>
  <si>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</si>
  <si>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</si>
  <si>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</si>
  <si>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</si>
  <si>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</si>
  <si>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</si>
  <si>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</si>
  <si>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</si>
  <si>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</si>
  <si>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</si>
  <si>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</si>
  <si>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</si>
  <si>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</si>
  <si>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</si>
  <si>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</si>
  <si>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</si>
  <si>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</si>
  <si>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</si>
  <si>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</si>
  <si>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</si>
  <si>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8-BLWSMD126E107</t>
  </si>
  <si>
    <t>ECRU</t>
  </si>
  <si>
    <t>LONG SLEEVE BLOUSE</t>
  </si>
  <si>
    <t>100% COTTON ORGANIC CW CW 56"</t>
  </si>
  <si>
    <t>METER</t>
  </si>
  <si>
    <t>18L , QTY 7 DI CF PLACKET + 2 SLEEVE CUFF + 1 SPARE</t>
  </si>
  <si>
    <t>DTM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</si>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</sst>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449580</xdr:colOff>
      <xdr:row>0</xdr:row>
      <xdr:rowOff>0</xdr:rowOff>
    </xdr:from>
    <xdr:ext cx="1836420" cy="1828800"/>
    <xdr:pic>
      <xdr:nvPicPr>
        <xdr:cNvPr id="2" name="image7.png" title="Image">
          <a:extLst>
            <a:ext uri="{FF2B5EF4-FFF2-40B4-BE49-F238E27FC236}">
              <a16:creationId xmlns:a16="http://schemas.microsoft.com/office/drawing/2014/main" id="{06E7A86E-98F9-4E49-B608-CD56D0EAB72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8544" r="53139" b="19844"/>
        <a:stretch>
          <a:fillRect/>
        </a:stretch>
      </xdr:blipFill>
      <xdr:spPr>
        <a:xfrm>
          <a:off x="10576560" y="0"/>
          <a:ext cx="1836420" cy="1828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46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47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49</v>
      </c>
      <c r="C13" s="28"/>
      <c r="D13" s="29"/>
      <c r="E13" s="40" t="s">
        <v>47</v>
      </c>
      <c r="F13" s="43">
        <v>1.46</v>
      </c>
      <c r="G13" s="41" t="s">
        <v>50</v>
      </c>
      <c r="H13" s="41">
        <v>1</v>
      </c>
      <c r="I13" s="41" t="s">
        <v>24</v>
      </c>
      <c r="J13" s="44">
        <v>46847</v>
      </c>
      <c r="K13" s="45" t="s">
        <v>25</v>
      </c>
      <c r="L13" s="46">
        <v>52000</v>
      </c>
      <c r="M13" s="47">
        <f>+F13*J13</f>
        <v>68396.62</v>
      </c>
      <c r="N13" s="48">
        <v>0.03</v>
      </c>
      <c r="O13" s="47">
        <f t="shared" ref="O13:O15" si="0">IF(M13="","",(M13*(1+N13)))</f>
        <v>70448.518599999996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51"/>
      <c r="H14" s="51"/>
      <c r="I14" s="51"/>
      <c r="J14" s="52"/>
      <c r="K14" s="50"/>
      <c r="L14" s="46"/>
      <c r="M14" s="47"/>
      <c r="N14" s="48"/>
      <c r="O14" s="47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70448.518599999996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51</v>
      </c>
      <c r="C20" s="28"/>
      <c r="D20" s="29"/>
      <c r="E20" s="49" t="s">
        <v>52</v>
      </c>
      <c r="F20" s="50">
        <v>10</v>
      </c>
      <c r="G20" s="51" t="s">
        <v>6</v>
      </c>
      <c r="H20" s="51">
        <v>1</v>
      </c>
      <c r="I20" s="41" t="s">
        <v>24</v>
      </c>
      <c r="J20" s="68">
        <v>250</v>
      </c>
      <c r="K20" s="50" t="s">
        <v>25</v>
      </c>
      <c r="L20" s="69">
        <f t="shared" si="1"/>
        <v>250</v>
      </c>
      <c r="M20" s="70">
        <f t="shared" si="2"/>
        <v>2500</v>
      </c>
      <c r="N20" s="48">
        <v>0.03</v>
      </c>
      <c r="O20" s="47">
        <f t="shared" si="3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26</v>
      </c>
      <c r="C21" s="28"/>
      <c r="D21" s="29"/>
      <c r="E21" s="72"/>
      <c r="F21" s="73">
        <v>0.12</v>
      </c>
      <c r="G21" s="51" t="s">
        <v>6</v>
      </c>
      <c r="H21" s="51">
        <v>1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2"/>
        <v>1800</v>
      </c>
      <c r="N21" s="48">
        <v>0</v>
      </c>
      <c r="O21" s="47">
        <f t="shared" si="3"/>
        <v>1800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53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>
        <f t="shared" si="2"/>
        <v>0</v>
      </c>
      <c r="N22" s="48">
        <v>0</v>
      </c>
      <c r="O22" s="47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2"/>
        <v>0</v>
      </c>
      <c r="N23" s="48">
        <v>0</v>
      </c>
      <c r="O23" s="70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8" t="s">
        <v>27</v>
      </c>
      <c r="O25" s="59">
        <f>SUM(O19:O24)</f>
        <v>5405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4">IF(F28="","",(IF(I28="USD",(L28*$F$7*F28),(L28*F28))))</f>
        <v>310</v>
      </c>
      <c r="N28" s="97">
        <v>0.03</v>
      </c>
      <c r="O28" s="98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7">
        <v>35000</v>
      </c>
      <c r="K39" s="50" t="s">
        <v>25</v>
      </c>
      <c r="L39" s="46">
        <f t="shared" ref="L39:L40" si="6">IF(H39="","",(IF(K39="Local",(J39/H39))))</f>
        <v>35000</v>
      </c>
      <c r="M39" s="47">
        <f t="shared" ref="M39:M41" si="7">IF(F39="","",(IF(I39="USD",(L39*$F$7*F39),(L39*F39))))</f>
        <v>35000</v>
      </c>
      <c r="N39" s="48">
        <v>0</v>
      </c>
      <c r="O39" s="47">
        <f t="shared" ref="O39:O41" si="8">IF(M39="","",(M39*(1+N39)))</f>
        <v>35000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24</v>
      </c>
      <c r="J41" s="117">
        <v>0</v>
      </c>
      <c r="K41" s="50" t="s">
        <v>25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35000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7">
        <v>0</v>
      </c>
      <c r="K43" s="50" t="s">
        <v>25</v>
      </c>
      <c r="L43" s="122">
        <v>23000</v>
      </c>
      <c r="M43" s="47">
        <f t="shared" ref="M43:M44" si="9">IF(F43="","",(IF(I43="USD",(L43*$F$7*F43),(L43*F43))))</f>
        <v>23000</v>
      </c>
      <c r="N43" s="97">
        <v>0</v>
      </c>
      <c r="O43" s="123">
        <f t="shared" ref="O43:O44" si="10">IF(M43="","",(M43*(1+N43)))</f>
        <v>23000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27</v>
      </c>
      <c r="O45" s="121">
        <f>SUM(O43:O44)</f>
        <v>25000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137622.02859999999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6881.1014299999997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144503.13003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144500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8-BLWSMD126E107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2026-05-14T13:53:01Z</dcterms:modified>
</cp:coreProperties>
</file>