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A865D5FF-9918-471C-9EA7-08C271A58ED6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VEWKSC126E05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L41" i="1"/>
  <c r="M41" i="1" s="1"/>
  <c r="O41" i="1" s="1"/>
  <c r="O44" i="1" s="1"/>
  <c r="O38" i="1"/>
  <c r="O37" i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O40" i="1" s="1"/>
  <c r="L28" i="1"/>
  <c r="O27" i="1"/>
  <c r="M27" i="1"/>
  <c r="L27" i="1"/>
  <c r="M26" i="1"/>
  <c r="L26" i="1"/>
  <c r="M25" i="1"/>
  <c r="O25" i="1" s="1"/>
  <c r="O24" i="1"/>
  <c r="M24" i="1"/>
  <c r="L23" i="1"/>
  <c r="M23" i="1" s="1"/>
  <c r="O23" i="1" s="1"/>
  <c r="L22" i="1"/>
  <c r="M22" i="1" s="1"/>
  <c r="O22" i="1" s="1"/>
  <c r="L21" i="1"/>
  <c r="M21" i="1" s="1"/>
  <c r="O21" i="1" s="1"/>
  <c r="M20" i="1"/>
  <c r="O20" i="1" s="1"/>
  <c r="L20" i="1"/>
  <c r="L19" i="1"/>
  <c r="M19" i="1" s="1"/>
  <c r="O19" i="1" s="1"/>
  <c r="M17" i="1"/>
  <c r="O17" i="1" s="1"/>
  <c r="M14" i="1"/>
  <c r="O14" i="1" s="1"/>
  <c r="M13" i="1"/>
  <c r="O13" i="1" s="1"/>
  <c r="O18" i="1" s="1"/>
  <c r="O26" i="1" l="1"/>
  <c r="O48" i="1" s="1"/>
  <c r="O49" i="1" l="1"/>
  <c r="O50" i="1" s="1"/>
</calcChain>
</file>

<file path=xl/sharedStrings.xml><?xml version="1.0" encoding="utf-8"?>
<sst xmlns="http://schemas.openxmlformats.org/spreadsheetml/2006/main" count="126" uniqueCount="60">
  <si>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</si>
  <si>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</si>
  <si>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</si>
  <si>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</si>
  <si>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</si>
  <si>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</si>
  <si>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</si>
  <si>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</si>
  <si>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</si>
  <si>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</si>
  <si>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</si>
  <si>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</si>
  <si>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</si>
  <si>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</si>
  <si>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</si>
  <si>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</si>
  <si>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</si>
  <si>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</si>
  <si>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</si>
  <si>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</si>
  <si>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</si>
  <si>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</si>
  <si>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</si>
  <si>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</si>
  <si>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</si>
  <si>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</si>
  <si>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</si>
  <si>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</si>
  <si>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</si>
  <si>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</si>
  <si>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</si>
  <si>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</si>
  <si>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</si>
  <si>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</si>
  <si>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</si>
  <si>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</si>
  <si>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</si>
  <si>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</si>
  <si>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</si>
  <si>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</si>
  <si>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</si>
  <si>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</si>
  <si>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</si>
  <si>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</si>
  <si>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</si>
  <si>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</si>
  <si>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</si>
  <si>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</si>
  <si>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8 - VEWKSC126E057</t>
  </si>
  <si>
    <t>ECRU</t>
  </si>
  <si>
    <t>vest</t>
  </si>
  <si>
    <t>66%Rayon 34%Poly Twill 2/1, cw56" 191 Gsm</t>
  </si>
  <si>
    <t>IB1162 66%Rayon 34%Poly Twill 2/1, cw56" 191 Gsm</t>
  </si>
  <si>
    <t>METER</t>
  </si>
  <si>
    <t>LINING ASAHI</t>
  </si>
  <si>
    <t>\</t>
  </si>
  <si>
    <t>Horn button JW 1751 / SZ 28L/4H.</t>
  </si>
  <si>
    <t>INTERLINING</t>
  </si>
  <si>
    <t>mtr</t>
  </si>
  <si>
    <t xml:space="preserve">Adjustable buckle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</si>
</sst>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169" fontId="10" fillId="2" borderId="12" xfId="1" applyNumberFormat="1" applyFont="1" applyFill="1" applyBorder="1" applyAlignment="1">
      <alignment horizontal="center"/>
    </xf>
    <xf numFmtId="0" fontId="20" fillId="5" borderId="0" xfId="0" applyFont="1" applyFill="1"/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434340</xdr:colOff>
      <xdr:row>0</xdr:row>
      <xdr:rowOff>76200</xdr:rowOff>
    </xdr:from>
    <xdr:ext cx="1722120" cy="1569720"/>
    <xdr:pic>
      <xdr:nvPicPr>
        <xdr:cNvPr id="6" name="image5.png" title="Image">
          <a:extLst>
            <a:ext uri="{FF2B5EF4-FFF2-40B4-BE49-F238E27FC236}">
              <a16:creationId xmlns:a16="http://schemas.microsoft.com/office/drawing/2014/main" id="{5B1C89B9-B669-4FFB-A6C5-60809F82B52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2726" b="25253"/>
        <a:stretch>
          <a:fillRect/>
        </a:stretch>
      </xdr:blipFill>
      <xdr:spPr>
        <a:xfrm>
          <a:off x="9555480" y="76200"/>
          <a:ext cx="1722120" cy="15697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48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49</v>
      </c>
      <c r="D4" s="8"/>
      <c r="E4" s="9" t="s">
        <v>4</v>
      </c>
      <c r="F4" s="12" t="s">
        <v>50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700</v>
      </c>
      <c r="D5" s="8" t="s">
        <v>6</v>
      </c>
      <c r="E5" s="15" t="s">
        <v>7</v>
      </c>
      <c r="F5" s="15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52</v>
      </c>
      <c r="C13" s="26"/>
      <c r="D13" s="27"/>
      <c r="E13" s="38" t="s">
        <v>49</v>
      </c>
      <c r="F13" s="41">
        <v>0.8</v>
      </c>
      <c r="G13" s="39" t="s">
        <v>53</v>
      </c>
      <c r="H13" s="39">
        <v>1</v>
      </c>
      <c r="I13" s="39" t="s">
        <v>25</v>
      </c>
      <c r="J13" s="124">
        <v>38893</v>
      </c>
      <c r="K13" s="42" t="s">
        <v>26</v>
      </c>
      <c r="L13" s="43">
        <v>43700</v>
      </c>
      <c r="M13" s="44">
        <f>+F13*J13</f>
        <v>31114.400000000001</v>
      </c>
      <c r="N13" s="45">
        <v>0.03</v>
      </c>
      <c r="O13" s="44">
        <f t="shared" ref="O13:O14" si="0">IF(M13="","",(M13*(1+N13)))</f>
        <v>32047.832000000002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54</v>
      </c>
      <c r="C14" s="26"/>
      <c r="D14" s="27"/>
      <c r="E14" s="38" t="s">
        <v>49</v>
      </c>
      <c r="F14" s="41">
        <v>0.502</v>
      </c>
      <c r="G14" s="39" t="s">
        <v>24</v>
      </c>
      <c r="H14" s="39">
        <v>1</v>
      </c>
      <c r="I14" s="39" t="s">
        <v>25</v>
      </c>
      <c r="J14" s="124">
        <v>9500</v>
      </c>
      <c r="K14" s="42" t="s">
        <v>26</v>
      </c>
      <c r="L14" s="43">
        <v>8500</v>
      </c>
      <c r="M14" s="44">
        <f>+F14*J14</f>
        <v>4769</v>
      </c>
      <c r="N14" s="45">
        <v>0.03</v>
      </c>
      <c r="O14" s="44">
        <f t="shared" si="0"/>
        <v>4912.07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124" t="s">
        <v>55</v>
      </c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36959.902000000002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8" si="1">IF(H19="","",(IF(K19="Local",(J19/H19),(J19/H19*1.3))))</f>
        <v>1000</v>
      </c>
      <c r="M19" s="44">
        <f t="shared" ref="M19:M27" si="2">IF(F19="","",(IF(I19="USD",(L19*$F$7*F19),(L19*F19))))</f>
        <v>1000</v>
      </c>
      <c r="N19" s="45">
        <v>0.03</v>
      </c>
      <c r="O19" s="44">
        <f t="shared" ref="O19:O25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56</v>
      </c>
      <c r="C20" s="26"/>
      <c r="D20" s="27"/>
      <c r="E20" s="62" t="s">
        <v>29</v>
      </c>
      <c r="F20" s="59">
        <v>4</v>
      </c>
      <c r="G20" s="56" t="s">
        <v>30</v>
      </c>
      <c r="H20" s="56">
        <v>1</v>
      </c>
      <c r="I20" s="39" t="s">
        <v>25</v>
      </c>
      <c r="J20" s="63">
        <v>320</v>
      </c>
      <c r="K20" s="59" t="s">
        <v>26</v>
      </c>
      <c r="L20" s="64">
        <f t="shared" si="1"/>
        <v>320</v>
      </c>
      <c r="M20" s="65">
        <f t="shared" si="2"/>
        <v>1280</v>
      </c>
      <c r="N20" s="45">
        <v>0.03</v>
      </c>
      <c r="O20" s="44">
        <f t="shared" si="3"/>
        <v>1318.4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 t="s">
        <v>57</v>
      </c>
      <c r="C21" s="26"/>
      <c r="D21" s="27"/>
      <c r="E21" s="67"/>
      <c r="F21" s="68">
        <v>0.08</v>
      </c>
      <c r="G21" s="56" t="s">
        <v>58</v>
      </c>
      <c r="H21" s="56">
        <v>1</v>
      </c>
      <c r="I21" s="39" t="s">
        <v>25</v>
      </c>
      <c r="J21" s="56">
        <v>15000</v>
      </c>
      <c r="K21" s="59" t="s">
        <v>26</v>
      </c>
      <c r="L21" s="64">
        <f t="shared" si="1"/>
        <v>15000</v>
      </c>
      <c r="M21" s="44">
        <f t="shared" si="2"/>
        <v>1200</v>
      </c>
      <c r="N21" s="45">
        <v>0.03</v>
      </c>
      <c r="O21" s="44">
        <f t="shared" si="3"/>
        <v>1236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4</v>
      </c>
      <c r="B22" s="61" t="s">
        <v>59</v>
      </c>
      <c r="C22" s="26"/>
      <c r="D22" s="27"/>
      <c r="E22" s="62"/>
      <c r="F22" s="59">
        <v>1</v>
      </c>
      <c r="G22" s="56" t="s">
        <v>30</v>
      </c>
      <c r="H22" s="56">
        <v>1</v>
      </c>
      <c r="I22" s="39" t="s">
        <v>25</v>
      </c>
      <c r="J22" s="63">
        <v>4100</v>
      </c>
      <c r="K22" s="59" t="s">
        <v>26</v>
      </c>
      <c r="L22" s="64">
        <f t="shared" si="1"/>
        <v>4100</v>
      </c>
      <c r="M22" s="65">
        <f t="shared" si="2"/>
        <v>4100</v>
      </c>
      <c r="N22" s="45">
        <v>0.03</v>
      </c>
      <c r="O22" s="44">
        <f t="shared" si="3"/>
        <v>4223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5</v>
      </c>
      <c r="B23" s="66"/>
      <c r="C23" s="26"/>
      <c r="D23" s="27"/>
      <c r="E23" s="67"/>
      <c r="F23" s="68">
        <v>0.8</v>
      </c>
      <c r="G23" s="56" t="s">
        <v>31</v>
      </c>
      <c r="H23" s="56">
        <v>1</v>
      </c>
      <c r="I23" s="39" t="s">
        <v>25</v>
      </c>
      <c r="J23" s="56">
        <v>850</v>
      </c>
      <c r="K23" s="59" t="s">
        <v>26</v>
      </c>
      <c r="L23" s="64">
        <f t="shared" si="1"/>
        <v>850</v>
      </c>
      <c r="M23" s="65">
        <f t="shared" si="2"/>
        <v>680</v>
      </c>
      <c r="N23" s="45">
        <v>0</v>
      </c>
      <c r="O23" s="44">
        <f t="shared" si="3"/>
        <v>680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30</v>
      </c>
      <c r="H24" s="56">
        <v>0</v>
      </c>
      <c r="I24" s="39" t="s">
        <v>25</v>
      </c>
      <c r="J24" s="63">
        <v>0</v>
      </c>
      <c r="K24" s="59" t="s">
        <v>26</v>
      </c>
      <c r="L24" s="43"/>
      <c r="M24" s="65" t="str">
        <f t="shared" si="2"/>
        <v/>
      </c>
      <c r="N24" s="45">
        <v>0</v>
      </c>
      <c r="O24" s="65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30</v>
      </c>
      <c r="H25" s="73">
        <v>0</v>
      </c>
      <c r="I25" s="39" t="s">
        <v>25</v>
      </c>
      <c r="J25" s="74">
        <v>0</v>
      </c>
      <c r="K25" s="59" t="s">
        <v>26</v>
      </c>
      <c r="L25" s="43"/>
      <c r="M25" s="44" t="str">
        <f t="shared" si="2"/>
        <v/>
      </c>
      <c r="N25" s="45">
        <v>0</v>
      </c>
      <c r="O25" s="44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1"/>
        <v>#DIV/0!</v>
      </c>
      <c r="M26" s="44" t="str">
        <f t="shared" si="2"/>
        <v/>
      </c>
      <c r="N26" s="50" t="s">
        <v>27</v>
      </c>
      <c r="O26" s="51">
        <f>SUM(O19:O25)</f>
        <v>8487.4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1"/>
        <v/>
      </c>
      <c r="M27" s="44" t="str">
        <f t="shared" si="2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1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30</v>
      </c>
      <c r="H29" s="81">
        <v>12</v>
      </c>
      <c r="I29" s="87" t="s">
        <v>25</v>
      </c>
      <c r="J29" s="88">
        <v>1500</v>
      </c>
      <c r="K29" s="89" t="s">
        <v>26</v>
      </c>
      <c r="L29" s="90">
        <v>310</v>
      </c>
      <c r="M29" s="91">
        <f t="shared" ref="M29:M36" si="4">IF(F29="","",(IF(I29="USD",(L29*$F$7*F29),(L29*F29))))</f>
        <v>310</v>
      </c>
      <c r="N29" s="45">
        <v>0.03</v>
      </c>
      <c r="O29" s="44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30</v>
      </c>
      <c r="H30" s="87">
        <v>12</v>
      </c>
      <c r="I30" s="87" t="s">
        <v>25</v>
      </c>
      <c r="J30" s="95">
        <v>600</v>
      </c>
      <c r="K30" s="89" t="s">
        <v>26</v>
      </c>
      <c r="L30" s="90">
        <v>130</v>
      </c>
      <c r="M30" s="91">
        <f t="shared" si="4"/>
        <v>130</v>
      </c>
      <c r="N30" s="45">
        <v>0.03</v>
      </c>
      <c r="O30" s="44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30</v>
      </c>
      <c r="H31" s="87">
        <v>1</v>
      </c>
      <c r="I31" s="87" t="s">
        <v>25</v>
      </c>
      <c r="J31" s="95">
        <v>500</v>
      </c>
      <c r="K31" s="89" t="s">
        <v>26</v>
      </c>
      <c r="L31" s="98">
        <v>110</v>
      </c>
      <c r="M31" s="91">
        <f t="shared" si="4"/>
        <v>110</v>
      </c>
      <c r="N31" s="45">
        <v>0.03</v>
      </c>
      <c r="O31" s="44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30</v>
      </c>
      <c r="H32" s="101">
        <v>1</v>
      </c>
      <c r="I32" s="87" t="s">
        <v>25</v>
      </c>
      <c r="J32" s="95">
        <v>220</v>
      </c>
      <c r="K32" s="89" t="s">
        <v>26</v>
      </c>
      <c r="L32" s="98">
        <v>220</v>
      </c>
      <c r="M32" s="91">
        <f t="shared" si="4"/>
        <v>220</v>
      </c>
      <c r="N32" s="45">
        <v>0.03</v>
      </c>
      <c r="O32" s="44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30</v>
      </c>
      <c r="H33" s="87">
        <v>1</v>
      </c>
      <c r="I33" s="87" t="s">
        <v>25</v>
      </c>
      <c r="J33" s="95">
        <v>250</v>
      </c>
      <c r="K33" s="89" t="s">
        <v>26</v>
      </c>
      <c r="L33" s="98">
        <v>250</v>
      </c>
      <c r="M33" s="91">
        <f t="shared" si="4"/>
        <v>250</v>
      </c>
      <c r="N33" s="45">
        <v>0.03</v>
      </c>
      <c r="O33" s="44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30</v>
      </c>
      <c r="H34" s="87">
        <v>1</v>
      </c>
      <c r="I34" s="87" t="s">
        <v>25</v>
      </c>
      <c r="J34" s="95">
        <v>25</v>
      </c>
      <c r="K34" s="89" t="s">
        <v>26</v>
      </c>
      <c r="L34" s="98">
        <v>17</v>
      </c>
      <c r="M34" s="91">
        <f t="shared" si="4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650</v>
      </c>
      <c r="K35" s="89" t="s">
        <v>26</v>
      </c>
      <c r="L35" s="98">
        <v>380</v>
      </c>
      <c r="M35" s="91">
        <f t="shared" si="4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30</v>
      </c>
      <c r="H36" s="105">
        <v>1</v>
      </c>
      <c r="I36" s="87" t="s">
        <v>25</v>
      </c>
      <c r="J36" s="95">
        <v>750</v>
      </c>
      <c r="K36" s="89" t="s">
        <v>26</v>
      </c>
      <c r="L36" s="98">
        <v>300</v>
      </c>
      <c r="M36" s="91">
        <f t="shared" si="4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27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47</v>
      </c>
      <c r="C41" s="26"/>
      <c r="D41" s="27"/>
      <c r="E41" s="38"/>
      <c r="F41" s="39">
        <v>1</v>
      </c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ref="L41:L43" si="6">IF(H41="","",(IF(K41="Local",(J41/H41))))</f>
        <v>0</v>
      </c>
      <c r="M41" s="44">
        <f t="shared" ref="M41:M43" si="7">IF(F41="","",(IF(I41="USD",(L41*$F$7*F41),(L41*F41))))</f>
        <v>0</v>
      </c>
      <c r="N41" s="45">
        <v>0</v>
      </c>
      <c r="O41" s="44">
        <f t="shared" ref="O41:O43" si="8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6"/>
        <v>0</v>
      </c>
      <c r="M42" s="44">
        <f t="shared" si="7"/>
        <v>0</v>
      </c>
      <c r="N42" s="45">
        <v>0</v>
      </c>
      <c r="O42" s="44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30</v>
      </c>
      <c r="H43" s="39">
        <v>1</v>
      </c>
      <c r="I43" s="39" t="s">
        <v>25</v>
      </c>
      <c r="J43" s="113">
        <v>0</v>
      </c>
      <c r="K43" s="59" t="s">
        <v>26</v>
      </c>
      <c r="L43" s="43">
        <f t="shared" si="6"/>
        <v>0</v>
      </c>
      <c r="M43" s="44">
        <f t="shared" si="7"/>
        <v>0</v>
      </c>
      <c r="N43" s="45">
        <v>0</v>
      </c>
      <c r="O43" s="44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27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21000</v>
      </c>
      <c r="M45" s="44">
        <f t="shared" ref="M45:M46" si="9">IF(F45="","",(IF(I45="USD",(L45*$F$7*F45),(L45*F45))))</f>
        <v>21000</v>
      </c>
      <c r="N45" s="45">
        <v>0</v>
      </c>
      <c r="O45" s="117">
        <f t="shared" ref="O45:O46" si="10">IF(M45="","",(M45*(1+N45)))</f>
        <v>21000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30</v>
      </c>
      <c r="H46" s="39">
        <v>1</v>
      </c>
      <c r="I46" s="39" t="s">
        <v>25</v>
      </c>
      <c r="J46" s="113">
        <v>0</v>
      </c>
      <c r="K46" s="59" t="s">
        <v>26</v>
      </c>
      <c r="L46" s="43">
        <v>2000</v>
      </c>
      <c r="M46" s="44">
        <f t="shared" si="9"/>
        <v>2000</v>
      </c>
      <c r="N46" s="45">
        <v>0</v>
      </c>
      <c r="O46" s="117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27</v>
      </c>
      <c r="O47" s="116">
        <f>SUM(O45:O46)</f>
        <v>23000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70215.812000000005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3510.7906000000003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73726.602600000013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5">
        <v>73750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VEWKSC126E057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2026-03-24T09:30:33Z</dcterms:modified>
</cp:coreProperties>
</file>