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06BB40C6-E848-4A34-AE67-9E3F98CB0357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CLWKUC126E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M45" i="1"/>
  <c r="O45" i="1" s="1"/>
  <c r="O47" i="1" s="1"/>
  <c r="L43" i="1"/>
  <c r="M43" i="1" s="1"/>
  <c r="O43" i="1" s="1"/>
  <c r="C43" i="1"/>
  <c r="L42" i="1"/>
  <c r="M42" i="1" s="1"/>
  <c r="O42" i="1" s="1"/>
  <c r="M41" i="1"/>
  <c r="O41" i="1" s="1"/>
  <c r="O44" i="1" s="1"/>
  <c r="L41" i="1"/>
  <c r="O38" i="1"/>
  <c r="O37" i="1"/>
  <c r="M36" i="1"/>
  <c r="O36" i="1" s="1"/>
  <c r="M35" i="1"/>
  <c r="O35" i="1" s="1"/>
  <c r="M34" i="1"/>
  <c r="O34" i="1" s="1"/>
  <c r="M33" i="1"/>
  <c r="O33" i="1" s="1"/>
  <c r="M32" i="1"/>
  <c r="O32" i="1" s="1"/>
  <c r="M31" i="1"/>
  <c r="O31" i="1" s="1"/>
  <c r="M30" i="1"/>
  <c r="O30" i="1" s="1"/>
  <c r="M29" i="1"/>
  <c r="O29" i="1" s="1"/>
  <c r="L28" i="1"/>
  <c r="O27" i="1"/>
  <c r="M27" i="1"/>
  <c r="L27" i="1"/>
  <c r="M26" i="1"/>
  <c r="L26" i="1"/>
  <c r="M25" i="1"/>
  <c r="O25" i="1" s="1"/>
  <c r="O24" i="1"/>
  <c r="M24" i="1"/>
  <c r="M23" i="1"/>
  <c r="O23" i="1" s="1"/>
  <c r="L22" i="1"/>
  <c r="M22" i="1" s="1"/>
  <c r="O22" i="1" s="1"/>
  <c r="M21" i="1"/>
  <c r="O21" i="1" s="1"/>
  <c r="L21" i="1"/>
  <c r="L20" i="1"/>
  <c r="M20" i="1" s="1"/>
  <c r="O20" i="1" s="1"/>
  <c r="L19" i="1"/>
  <c r="M19" i="1" s="1"/>
  <c r="O19" i="1" s="1"/>
  <c r="O26" i="1" s="1"/>
  <c r="O18" i="1"/>
  <c r="M17" i="1"/>
  <c r="O17" i="1" s="1"/>
  <c r="O14" i="1"/>
  <c r="O13" i="1"/>
  <c r="M13" i="1"/>
  <c r="O40" i="1" l="1"/>
  <c r="O48" i="1" s="1"/>
  <c r="O49" i="1" l="1"/>
  <c r="O50" i="1" s="1"/>
</calcChain>
</file>

<file path=xl/sharedStrings.xml><?xml version="1.0" encoding="utf-8"?>
<sst xmlns="http://schemas.openxmlformats.org/spreadsheetml/2006/main" count="119" uniqueCount="54">
  <si>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</si>
  <si>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</si>
  <si>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</si>
  <si>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</si>
  <si>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</si>
  <si>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</si>
  <si>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</si>
  <si>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</si>
  <si>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</si>
  <si>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</si>
  <si>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</si>
  <si>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</si>
  <si>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</si>
  <si>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</si>
  <si>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</si>
  <si>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</si>
  <si>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</si>
  <si>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</si>
  <si>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</si>
  <si>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</si>
  <si>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</si>
  <si>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</si>
  <si>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</si>
  <si>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</si>
  <si>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</si>
  <si>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</si>
  <si>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</si>
  <si>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</si>
  <si>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</si>
  <si>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</si>
  <si>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</si>
  <si>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</si>
  <si>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</si>
  <si>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</si>
  <si>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</si>
  <si>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</si>
  <si>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</si>
  <si>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</si>
  <si>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</si>
  <si>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</si>
  <si>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</si>
  <si>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</si>
  <si>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</si>
  <si>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</si>
  <si>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</si>
  <si>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</si>
  <si>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</si>
  <si>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8 - CLWKUC126E104</t>
  </si>
  <si>
    <t>OFFWHITE</t>
  </si>
  <si>
    <t>SLEEVELESS</t>
  </si>
  <si>
    <t>BAKER NP REACTIVE 58"</t>
  </si>
  <si>
    <t>offwhite</t>
  </si>
  <si>
    <t>INVISIBLE ZIPPER YKK 25CM</t>
  </si>
  <si>
    <t>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</si>
</sst>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169" fontId="10" fillId="2" borderId="12" xfId="1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647700</xdr:colOff>
      <xdr:row>0</xdr:row>
      <xdr:rowOff>0</xdr:rowOff>
    </xdr:from>
    <xdr:ext cx="1615440" cy="182880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CABDAC82-2800-45A8-B3C5-68DB43B5B17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4072" t="5261" r="10658" b="22676"/>
        <a:stretch>
          <a:fillRect/>
        </a:stretch>
      </xdr:blipFill>
      <xdr:spPr>
        <a:xfrm>
          <a:off x="9067800" y="0"/>
          <a:ext cx="1615440" cy="1828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47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48</v>
      </c>
      <c r="D4" s="8"/>
      <c r="E4" s="9" t="s">
        <v>4</v>
      </c>
      <c r="F4" s="12" t="s">
        <v>49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1000</v>
      </c>
      <c r="D5" s="8" t="s">
        <v>6</v>
      </c>
      <c r="E5" s="15" t="s">
        <v>7</v>
      </c>
      <c r="F5" s="15"/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50</v>
      </c>
      <c r="C13" s="26"/>
      <c r="D13" s="27"/>
      <c r="E13" s="38" t="s">
        <v>51</v>
      </c>
      <c r="F13" s="41">
        <v>0.74199999999999999</v>
      </c>
      <c r="G13" s="39" t="s">
        <v>24</v>
      </c>
      <c r="H13" s="39">
        <v>1</v>
      </c>
      <c r="I13" s="39" t="s">
        <v>25</v>
      </c>
      <c r="J13" s="125">
        <v>39160</v>
      </c>
      <c r="K13" s="42" t="s">
        <v>26</v>
      </c>
      <c r="L13" s="43">
        <v>44000</v>
      </c>
      <c r="M13" s="44">
        <f>+F13*J13</f>
        <v>29056.720000000001</v>
      </c>
      <c r="N13" s="45">
        <v>0.03</v>
      </c>
      <c r="O13" s="44">
        <f t="shared" ref="O13:O14" si="0">IF(M13="","",(M13*(1+N13)))</f>
        <v>29928.421600000001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/>
      <c r="C14" s="26"/>
      <c r="D14" s="27"/>
      <c r="E14" s="62"/>
      <c r="F14" s="59"/>
      <c r="G14" s="56"/>
      <c r="H14" s="56"/>
      <c r="I14" s="56"/>
      <c r="J14" s="126"/>
      <c r="K14" s="59"/>
      <c r="L14" s="43"/>
      <c r="M14" s="44"/>
      <c r="N14" s="45"/>
      <c r="O14" s="44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41"/>
      <c r="G15" s="39"/>
      <c r="H15" s="39"/>
      <c r="I15" s="39"/>
      <c r="J15" s="42"/>
      <c r="K15" s="42"/>
      <c r="L15" s="43"/>
      <c r="M15" s="44"/>
      <c r="N15" s="45"/>
      <c r="O15" s="4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27</v>
      </c>
      <c r="O18" s="51">
        <f>SUM(O13:O16)</f>
        <v>29928.421600000001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28</v>
      </c>
      <c r="C19" s="23"/>
      <c r="D19" s="24"/>
      <c r="E19" s="54" t="s">
        <v>29</v>
      </c>
      <c r="F19" s="55">
        <v>1</v>
      </c>
      <c r="G19" s="56" t="s">
        <v>30</v>
      </c>
      <c r="H19" s="57">
        <v>1</v>
      </c>
      <c r="I19" s="39" t="s">
        <v>25</v>
      </c>
      <c r="J19" s="58">
        <v>1000</v>
      </c>
      <c r="K19" s="59" t="s">
        <v>26</v>
      </c>
      <c r="L19" s="43">
        <f t="shared" ref="L19:L28" si="1">IF(H19="","",(IF(K19="Local",(J19/H19),(J19/H19*1.3))))</f>
        <v>1000</v>
      </c>
      <c r="M19" s="44">
        <f t="shared" ref="M19:M27" si="2">IF(F19="","",(IF(I19="USD",(L19*$F$7*F19),(L19*F19))))</f>
        <v>1000</v>
      </c>
      <c r="N19" s="45">
        <v>0.03</v>
      </c>
      <c r="O19" s="44">
        <f t="shared" ref="O19:O25" si="3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52</v>
      </c>
      <c r="C20" s="26"/>
      <c r="D20" s="27"/>
      <c r="E20" s="62" t="s">
        <v>29</v>
      </c>
      <c r="F20" s="59">
        <v>1</v>
      </c>
      <c r="G20" s="56" t="s">
        <v>30</v>
      </c>
      <c r="H20" s="56">
        <v>1</v>
      </c>
      <c r="I20" s="39" t="s">
        <v>25</v>
      </c>
      <c r="J20" s="63">
        <v>2500</v>
      </c>
      <c r="K20" s="59" t="s">
        <v>26</v>
      </c>
      <c r="L20" s="64">
        <f t="shared" si="1"/>
        <v>2500</v>
      </c>
      <c r="M20" s="65">
        <f t="shared" si="2"/>
        <v>2500</v>
      </c>
      <c r="N20" s="45">
        <v>0.03</v>
      </c>
      <c r="O20" s="44">
        <f t="shared" si="3"/>
        <v>2575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1"/>
      <c r="C21" s="26"/>
      <c r="D21" s="27"/>
      <c r="E21" s="67" t="s">
        <v>29</v>
      </c>
      <c r="F21" s="68">
        <v>0</v>
      </c>
      <c r="G21" s="56" t="s">
        <v>6</v>
      </c>
      <c r="H21" s="56">
        <v>1</v>
      </c>
      <c r="I21" s="39" t="s">
        <v>25</v>
      </c>
      <c r="J21" s="56">
        <v>0</v>
      </c>
      <c r="K21" s="59" t="s">
        <v>26</v>
      </c>
      <c r="L21" s="64">
        <f t="shared" si="1"/>
        <v>0</v>
      </c>
      <c r="M21" s="44">
        <f t="shared" si="2"/>
        <v>0</v>
      </c>
      <c r="N21" s="45">
        <v>0.03</v>
      </c>
      <c r="O21" s="44">
        <f t="shared" si="3"/>
        <v>0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">
      <c r="A22" s="52">
        <v>2</v>
      </c>
      <c r="B22" s="66"/>
      <c r="C22" s="26"/>
      <c r="D22" s="27"/>
      <c r="E22" s="67" t="s">
        <v>29</v>
      </c>
      <c r="F22" s="68">
        <v>0</v>
      </c>
      <c r="G22" s="56" t="s">
        <v>6</v>
      </c>
      <c r="H22" s="56">
        <v>1</v>
      </c>
      <c r="I22" s="39" t="s">
        <v>25</v>
      </c>
      <c r="J22" s="56">
        <v>0</v>
      </c>
      <c r="K22" s="59" t="s">
        <v>26</v>
      </c>
      <c r="L22" s="64">
        <f t="shared" si="1"/>
        <v>0</v>
      </c>
      <c r="M22" s="65">
        <f t="shared" si="2"/>
        <v>0</v>
      </c>
      <c r="N22" s="45">
        <v>0.05</v>
      </c>
      <c r="O22" s="44">
        <f t="shared" si="3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4</v>
      </c>
      <c r="B23" s="66"/>
      <c r="C23" s="26"/>
      <c r="D23" s="27"/>
      <c r="E23" s="67"/>
      <c r="F23" s="68">
        <v>0</v>
      </c>
      <c r="G23" s="56" t="s">
        <v>31</v>
      </c>
      <c r="H23" s="56">
        <v>0</v>
      </c>
      <c r="I23" s="39" t="s">
        <v>25</v>
      </c>
      <c r="J23" s="56"/>
      <c r="K23" s="59" t="s">
        <v>26</v>
      </c>
      <c r="L23" s="64"/>
      <c r="M23" s="44">
        <f t="shared" si="2"/>
        <v>0</v>
      </c>
      <c r="N23" s="45">
        <v>0</v>
      </c>
      <c r="O23" s="44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30</v>
      </c>
      <c r="H24" s="56">
        <v>0</v>
      </c>
      <c r="I24" s="39" t="s">
        <v>25</v>
      </c>
      <c r="J24" s="63">
        <v>0</v>
      </c>
      <c r="K24" s="59" t="s">
        <v>26</v>
      </c>
      <c r="L24" s="43"/>
      <c r="M24" s="65" t="str">
        <f t="shared" si="2"/>
        <v/>
      </c>
      <c r="N24" s="45">
        <v>0</v>
      </c>
      <c r="O24" s="65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30</v>
      </c>
      <c r="H25" s="73">
        <v>0</v>
      </c>
      <c r="I25" s="39" t="s">
        <v>25</v>
      </c>
      <c r="J25" s="74">
        <v>0</v>
      </c>
      <c r="K25" s="59" t="s">
        <v>26</v>
      </c>
      <c r="L25" s="43"/>
      <c r="M25" s="44" t="str">
        <f t="shared" si="2"/>
        <v/>
      </c>
      <c r="N25" s="45">
        <v>0</v>
      </c>
      <c r="O25" s="44" t="str">
        <f t="shared" si="3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 t="e">
        <f t="shared" si="1"/>
        <v>#DIV/0!</v>
      </c>
      <c r="M26" s="44" t="str">
        <f t="shared" si="2"/>
        <v/>
      </c>
      <c r="N26" s="50" t="s">
        <v>27</v>
      </c>
      <c r="O26" s="51">
        <f>SUM(O19:O25)</f>
        <v>3605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1"/>
        <v/>
      </c>
      <c r="M27" s="44" t="str">
        <f t="shared" si="2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1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32</v>
      </c>
      <c r="C29" s="83"/>
      <c r="D29" s="84"/>
      <c r="E29" s="85"/>
      <c r="F29" s="86">
        <v>1</v>
      </c>
      <c r="G29" s="81" t="s">
        <v>30</v>
      </c>
      <c r="H29" s="81">
        <v>12</v>
      </c>
      <c r="I29" s="87" t="s">
        <v>25</v>
      </c>
      <c r="J29" s="88">
        <v>1500</v>
      </c>
      <c r="K29" s="89" t="s">
        <v>26</v>
      </c>
      <c r="L29" s="90">
        <v>310</v>
      </c>
      <c r="M29" s="91">
        <f t="shared" ref="M29:M36" si="4">IF(F29="","",(IF(I29="USD",(L29*$F$7*F29),(L29*F29))))</f>
        <v>310</v>
      </c>
      <c r="N29" s="45">
        <v>0.03</v>
      </c>
      <c r="O29" s="44">
        <f t="shared" ref="O29:O33" si="5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33</v>
      </c>
      <c r="C30" s="83"/>
      <c r="D30" s="84"/>
      <c r="E30" s="93"/>
      <c r="F30" s="94">
        <v>1</v>
      </c>
      <c r="G30" s="87" t="s">
        <v>30</v>
      </c>
      <c r="H30" s="87">
        <v>12</v>
      </c>
      <c r="I30" s="87" t="s">
        <v>25</v>
      </c>
      <c r="J30" s="95">
        <v>600</v>
      </c>
      <c r="K30" s="89" t="s">
        <v>26</v>
      </c>
      <c r="L30" s="90">
        <v>130</v>
      </c>
      <c r="M30" s="91">
        <f t="shared" si="4"/>
        <v>130</v>
      </c>
      <c r="N30" s="45">
        <v>0.03</v>
      </c>
      <c r="O30" s="44">
        <f t="shared" si="5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34</v>
      </c>
      <c r="C31" s="83"/>
      <c r="D31" s="84"/>
      <c r="E31" s="93"/>
      <c r="F31" s="97">
        <v>1</v>
      </c>
      <c r="G31" s="87" t="s">
        <v>30</v>
      </c>
      <c r="H31" s="87">
        <v>1</v>
      </c>
      <c r="I31" s="87" t="s">
        <v>25</v>
      </c>
      <c r="J31" s="95">
        <v>500</v>
      </c>
      <c r="K31" s="89" t="s">
        <v>26</v>
      </c>
      <c r="L31" s="98">
        <v>110</v>
      </c>
      <c r="M31" s="91">
        <f t="shared" si="4"/>
        <v>110</v>
      </c>
      <c r="N31" s="45">
        <v>0.03</v>
      </c>
      <c r="O31" s="44">
        <f t="shared" si="5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35</v>
      </c>
      <c r="C32" s="83"/>
      <c r="D32" s="84"/>
      <c r="E32" s="100"/>
      <c r="F32" s="97">
        <v>1</v>
      </c>
      <c r="G32" s="101" t="s">
        <v>30</v>
      </c>
      <c r="H32" s="101">
        <v>1</v>
      </c>
      <c r="I32" s="87" t="s">
        <v>25</v>
      </c>
      <c r="J32" s="95">
        <v>220</v>
      </c>
      <c r="K32" s="89" t="s">
        <v>26</v>
      </c>
      <c r="L32" s="98">
        <v>220</v>
      </c>
      <c r="M32" s="91">
        <f t="shared" si="4"/>
        <v>220</v>
      </c>
      <c r="N32" s="45">
        <v>0.03</v>
      </c>
      <c r="O32" s="44">
        <f t="shared" si="5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36</v>
      </c>
      <c r="C33" s="83"/>
      <c r="D33" s="84"/>
      <c r="E33" s="93"/>
      <c r="F33" s="97">
        <v>1</v>
      </c>
      <c r="G33" s="87" t="s">
        <v>30</v>
      </c>
      <c r="H33" s="87">
        <v>1</v>
      </c>
      <c r="I33" s="87" t="s">
        <v>25</v>
      </c>
      <c r="J33" s="95">
        <v>250</v>
      </c>
      <c r="K33" s="89" t="s">
        <v>26</v>
      </c>
      <c r="L33" s="98">
        <v>250</v>
      </c>
      <c r="M33" s="91">
        <f t="shared" si="4"/>
        <v>250</v>
      </c>
      <c r="N33" s="45">
        <v>0.03</v>
      </c>
      <c r="O33" s="44">
        <f t="shared" si="5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37</v>
      </c>
      <c r="C34" s="83"/>
      <c r="D34" s="84"/>
      <c r="E34" s="93"/>
      <c r="F34" s="97">
        <v>1</v>
      </c>
      <c r="G34" s="81" t="s">
        <v>30</v>
      </c>
      <c r="H34" s="87">
        <v>1</v>
      </c>
      <c r="I34" s="87" t="s">
        <v>25</v>
      </c>
      <c r="J34" s="95">
        <v>25</v>
      </c>
      <c r="K34" s="89" t="s">
        <v>26</v>
      </c>
      <c r="L34" s="98">
        <v>17</v>
      </c>
      <c r="M34" s="91">
        <f t="shared" si="4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38</v>
      </c>
      <c r="C35" s="83"/>
      <c r="D35" s="84"/>
      <c r="E35" s="104"/>
      <c r="F35" s="86">
        <v>1</v>
      </c>
      <c r="G35" s="81" t="s">
        <v>30</v>
      </c>
      <c r="H35" s="105">
        <v>1</v>
      </c>
      <c r="I35" s="87" t="s">
        <v>25</v>
      </c>
      <c r="J35" s="95">
        <v>650</v>
      </c>
      <c r="K35" s="89" t="s">
        <v>26</v>
      </c>
      <c r="L35" s="98">
        <v>380</v>
      </c>
      <c r="M35" s="91">
        <f t="shared" si="4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39</v>
      </c>
      <c r="C36" s="83"/>
      <c r="D36" s="84"/>
      <c r="E36" s="104"/>
      <c r="F36" s="86">
        <v>1</v>
      </c>
      <c r="G36" s="81" t="s">
        <v>30</v>
      </c>
      <c r="H36" s="105">
        <v>1</v>
      </c>
      <c r="I36" s="87" t="s">
        <v>25</v>
      </c>
      <c r="J36" s="95">
        <v>750</v>
      </c>
      <c r="K36" s="89" t="s">
        <v>26</v>
      </c>
      <c r="L36" s="98">
        <v>300</v>
      </c>
      <c r="M36" s="91">
        <f t="shared" si="4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27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53</v>
      </c>
      <c r="C41" s="26"/>
      <c r="D41" s="27"/>
      <c r="E41" s="38"/>
      <c r="F41" s="39"/>
      <c r="G41" s="56" t="s">
        <v>30</v>
      </c>
      <c r="H41" s="39">
        <v>1</v>
      </c>
      <c r="I41" s="39" t="s">
        <v>25</v>
      </c>
      <c r="J41" s="113">
        <v>0</v>
      </c>
      <c r="K41" s="59" t="s">
        <v>26</v>
      </c>
      <c r="L41" s="43">
        <f t="shared" ref="L41:L43" si="6">IF(H41="","",(IF(K41="Local",(J41/H41))))</f>
        <v>0</v>
      </c>
      <c r="M41" s="44" t="str">
        <f t="shared" ref="M41:M43" si="7">IF(F41="","",(IF(I41="USD",(L41*$F$7*F41),(L41*F41))))</f>
        <v/>
      </c>
      <c r="N41" s="45">
        <v>0</v>
      </c>
      <c r="O41" s="44" t="str">
        <f t="shared" ref="O41:O43" si="8">IF(M41="","",(M41*(1+N41)))</f>
        <v/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40</v>
      </c>
      <c r="C42" s="26"/>
      <c r="D42" s="27"/>
      <c r="E42" s="38"/>
      <c r="F42" s="39">
        <v>1</v>
      </c>
      <c r="G42" s="56" t="s">
        <v>30</v>
      </c>
      <c r="H42" s="39">
        <v>1</v>
      </c>
      <c r="I42" s="39" t="s">
        <v>25</v>
      </c>
      <c r="J42" s="113">
        <v>0</v>
      </c>
      <c r="K42" s="59" t="s">
        <v>26</v>
      </c>
      <c r="L42" s="43">
        <f t="shared" si="6"/>
        <v>0</v>
      </c>
      <c r="M42" s="44">
        <f t="shared" si="7"/>
        <v>0</v>
      </c>
      <c r="N42" s="45">
        <v>0</v>
      </c>
      <c r="O42" s="44">
        <f t="shared" si="8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41</v>
      </c>
      <c r="C43" s="115">
        <f>F3</f>
        <v>0</v>
      </c>
      <c r="D43" s="27"/>
      <c r="E43" s="38"/>
      <c r="F43" s="39">
        <v>1</v>
      </c>
      <c r="G43" s="56" t="s">
        <v>30</v>
      </c>
      <c r="H43" s="39">
        <v>1</v>
      </c>
      <c r="I43" s="39" t="s">
        <v>25</v>
      </c>
      <c r="J43" s="113">
        <v>0</v>
      </c>
      <c r="K43" s="59" t="s">
        <v>26</v>
      </c>
      <c r="L43" s="43">
        <f t="shared" si="6"/>
        <v>0</v>
      </c>
      <c r="M43" s="44">
        <f t="shared" si="7"/>
        <v>0</v>
      </c>
      <c r="N43" s="45">
        <v>0</v>
      </c>
      <c r="O43" s="44">
        <f t="shared" si="8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27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42</v>
      </c>
      <c r="C45" s="26"/>
      <c r="D45" s="27"/>
      <c r="E45" s="38"/>
      <c r="F45" s="39">
        <v>1</v>
      </c>
      <c r="G45" s="56" t="s">
        <v>30</v>
      </c>
      <c r="H45" s="39">
        <v>1</v>
      </c>
      <c r="I45" s="39" t="s">
        <v>25</v>
      </c>
      <c r="J45" s="113">
        <v>0</v>
      </c>
      <c r="K45" s="59" t="s">
        <v>26</v>
      </c>
      <c r="L45" s="43">
        <v>20000</v>
      </c>
      <c r="M45" s="44">
        <f t="shared" ref="M45:M46" si="9">IF(F45="","",(IF(I45="USD",(L45*$F$7*F45),(L45*F45))))</f>
        <v>20000</v>
      </c>
      <c r="N45" s="45">
        <v>0.03</v>
      </c>
      <c r="O45" s="117">
        <f t="shared" ref="O45:O46" si="10">IF(M45="","",(M45*(1+N45)))</f>
        <v>20600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43</v>
      </c>
      <c r="C46" s="26"/>
      <c r="D46" s="27"/>
      <c r="E46" s="38"/>
      <c r="F46" s="39">
        <v>1</v>
      </c>
      <c r="G46" s="56" t="s">
        <v>30</v>
      </c>
      <c r="H46" s="39">
        <v>1</v>
      </c>
      <c r="I46" s="39" t="s">
        <v>25</v>
      </c>
      <c r="J46" s="113">
        <v>0</v>
      </c>
      <c r="K46" s="59" t="s">
        <v>26</v>
      </c>
      <c r="L46" s="43">
        <v>2000</v>
      </c>
      <c r="M46" s="44">
        <f t="shared" si="9"/>
        <v>2000</v>
      </c>
      <c r="N46" s="45">
        <v>0</v>
      </c>
      <c r="O46" s="117">
        <f t="shared" si="10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27</v>
      </c>
      <c r="O47" s="116">
        <f>SUM(O45:O46)</f>
        <v>22600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44</v>
      </c>
      <c r="O48" s="120">
        <f>+O18+O26+O40+O44+O47</f>
        <v>57901.931600000004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45</v>
      </c>
      <c r="N49" s="45">
        <v>0.05</v>
      </c>
      <c r="O49" s="122">
        <f>+O48*N49</f>
        <v>2895.0965800000004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46</v>
      </c>
      <c r="N50" s="10"/>
      <c r="O50" s="123">
        <f>SUM(O48:O49)</f>
        <v>60797.028180000001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4">
        <v>60200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CLWKUC126E104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2026-03-24T09:25:27Z</dcterms:modified>
</cp:coreProperties>
</file>