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D37DBDCE-B8A2-4DF0-AAF3-033554D76DE3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SWKSC126G1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O45" i="1" s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M28" i="1"/>
  <c r="O28" i="1" s="1"/>
  <c r="L27" i="1"/>
  <c r="O26" i="1"/>
  <c r="M26" i="1"/>
  <c r="L26" i="1"/>
  <c r="M25" i="1"/>
  <c r="M24" i="1"/>
  <c r="O24" i="1" s="1"/>
  <c r="M23" i="1"/>
  <c r="O23" i="1" s="1"/>
  <c r="M22" i="1"/>
  <c r="O22" i="1" s="1"/>
  <c r="M21" i="1"/>
  <c r="O21" i="1" s="1"/>
  <c r="L20" i="1"/>
  <c r="M20" i="1" s="1"/>
  <c r="O20" i="1" s="1"/>
  <c r="L19" i="1"/>
  <c r="M19" i="1" s="1"/>
  <c r="O19" i="1" s="1"/>
  <c r="O17" i="1"/>
  <c r="M17" i="1"/>
  <c r="O15" i="1"/>
  <c r="M14" i="1"/>
  <c r="O14" i="1" s="1"/>
  <c r="M13" i="1"/>
  <c r="O13" i="1" s="1"/>
  <c r="O18" i="1" s="1"/>
  <c r="O38" i="1" l="1"/>
  <c r="O25" i="1"/>
  <c r="O46" i="1" s="1"/>
  <c r="O48" i="1" l="1"/>
  <c r="O47" i="1"/>
</calcChain>
</file>

<file path=xl/sharedStrings.xml><?xml version="1.0" encoding="utf-8"?>
<sst xmlns="http://schemas.openxmlformats.org/spreadsheetml/2006/main" count="122" uniqueCount="59">
  <si>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</si>
  <si>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</si>
  <si>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</si>
  <si>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</si>
  <si>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</si>
  <si>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</si>
  <si>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</si>
  <si>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</si>
  <si>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100% COTTON, CD40XCD40/133X72, WIDTH : 58"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</si>
  <si>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</si>
  <si>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</si>
  <si>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</si>
  <si>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</si>
  <si>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</si>
  <si>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</si>
  <si>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</si>
  <si>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</si>
  <si>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</si>
  <si>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</si>
  <si>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</si>
  <si>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</si>
  <si>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</si>
  <si>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</si>
  <si>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</si>
  <si>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</si>
  <si>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</si>
  <si>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</si>
  <si>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</si>
  <si>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</si>
  <si>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OFFWHITE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</si>
  <si>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</si>
  <si>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</si>
  <si>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</si>
  <si>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</si>
  <si>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</si>
  <si>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</si>
  <si>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</si>
  <si>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</si>
  <si>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</si>
  <si>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</si>
  <si>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</si>
  <si>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</si>
  <si>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</si>
  <si>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</si>
  <si>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</si>
  <si>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</si>
  <si>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</si>
  <si>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</si>
  <si>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</si>
  <si>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</si>
  <si>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YARDS</t>
  </si>
  <si>
    <t>color</t>
  </si>
  <si>
    <t>BP</t>
  </si>
  <si>
    <t>LONG SLEEVE SHIRT</t>
  </si>
  <si>
    <t xml:space="preserve">POLY BUTTON ETC JW 1655 , 18L. Qty : 7pc + 1 spare grafir etc </t>
  </si>
  <si>
    <t>DTM DOFF</t>
  </si>
  <si>
    <t>off white printed</t>
  </si>
  <si>
    <t>8 - BSWKSC126G121</t>
  </si>
  <si>
    <t>elastic band 0.75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</si>
</sst>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sz val="10"/>
      <color rgb="FFFF0000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2" fillId="2" borderId="0" xfId="0" applyFont="1" applyFill="1" applyAlignment="1">
      <alignment horizontal="center"/>
    </xf>
    <xf numFmtId="0" fontId="25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oneCellAnchor>
    <xdr:from>
      <xdr:col>12</xdr:col>
      <xdr:colOff>335280</xdr:colOff>
      <xdr:row>0</xdr:row>
      <xdr:rowOff>99059</xdr:rowOff>
    </xdr:from>
    <xdr:ext cx="1584960" cy="1729741"/>
    <xdr:pic>
      <xdr:nvPicPr>
        <xdr:cNvPr id="38" name="image16.png" title="Image">
          <a:extLst>
            <a:ext uri="{FF2B5EF4-FFF2-40B4-BE49-F238E27FC236}">
              <a16:creationId xmlns:a16="http://schemas.microsoft.com/office/drawing/2014/main" id="{604EDBB6-16E9-4589-B311-FA8233F280A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" cstate="print"/>
        <a:srcRect t="9486" b="23221"/>
        <a:stretch>
          <a:fillRect/>
        </a:stretch>
      </xdr:blipFill>
      <xdr:spPr>
        <a:xfrm>
          <a:off x="12291060" y="99059"/>
          <a:ext cx="1584960" cy="1729741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335280</xdr:colOff>
      <xdr:row>0</xdr:row>
      <xdr:rowOff>99059</xdr:rowOff>
    </xdr:from>
    <xdr:ext cx="1584960" cy="1729741"/>
    <xdr:pic>
      <xdr:nvPicPr>
        <xdr:cNvPr id="39" name="image16.png" title="Image">
          <a:extLst>
            <a:ext uri="{FF2B5EF4-FFF2-40B4-BE49-F238E27FC236}">
              <a16:creationId xmlns:a16="http://schemas.microsoft.com/office/drawing/2014/main" id="{D0183872-CB5E-448E-9B6D-952A155DCC68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" cstate="print"/>
        <a:srcRect t="9486" b="23221"/>
        <a:stretch>
          <a:fillRect/>
        </a:stretch>
      </xdr:blipFill>
      <xdr:spPr>
        <a:xfrm>
          <a:off x="12291060" y="99059"/>
          <a:ext cx="1584960" cy="172974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57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29</v>
      </c>
      <c r="D4" s="8"/>
      <c r="E4" s="9" t="s">
        <v>4</v>
      </c>
      <c r="F4" s="14" t="s">
        <v>53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1400</v>
      </c>
      <c r="D5" s="8" t="s">
        <v>6</v>
      </c>
      <c r="E5" s="17" t="s">
        <v>7</v>
      </c>
      <c r="F5" s="17" t="s">
        <v>8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8</v>
      </c>
      <c r="C13" s="28"/>
      <c r="D13" s="29"/>
      <c r="E13" s="40" t="s">
        <v>29</v>
      </c>
      <c r="F13" s="43">
        <v>1.349</v>
      </c>
      <c r="G13" s="41" t="s">
        <v>25</v>
      </c>
      <c r="H13" s="41">
        <v>1</v>
      </c>
      <c r="I13" s="41" t="s">
        <v>26</v>
      </c>
      <c r="J13" s="44">
        <v>27900</v>
      </c>
      <c r="K13" s="45" t="s">
        <v>27</v>
      </c>
      <c r="L13" s="46">
        <v>30850</v>
      </c>
      <c r="M13" s="47">
        <f>+F13*J13</f>
        <v>37637.1</v>
      </c>
      <c r="N13" s="48">
        <v>0.03</v>
      </c>
      <c r="O13" s="47">
        <f t="shared" ref="O13:O15" si="0">IF(M13="","",(M13*(1+N13)))</f>
        <v>38766.212999999996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41">
        <v>2</v>
      </c>
      <c r="B14" s="71" t="s">
        <v>28</v>
      </c>
      <c r="C14" s="28"/>
      <c r="D14" s="29"/>
      <c r="E14" s="72"/>
      <c r="F14" s="73">
        <v>0.12</v>
      </c>
      <c r="G14" s="51" t="s">
        <v>50</v>
      </c>
      <c r="H14" s="51">
        <v>1</v>
      </c>
      <c r="I14" s="41" t="s">
        <v>26</v>
      </c>
      <c r="J14" s="51">
        <v>15000</v>
      </c>
      <c r="K14" s="50" t="s">
        <v>27</v>
      </c>
      <c r="L14" s="69">
        <v>15000</v>
      </c>
      <c r="M14" s="70">
        <f t="shared" ref="M14" si="1">IF(F14="","",(IF(I14="USD",(L14*$F$7*F14),(L14*F14))))</f>
        <v>1800</v>
      </c>
      <c r="N14" s="48">
        <v>0.03</v>
      </c>
      <c r="O14" s="47">
        <f t="shared" si="0"/>
        <v>1854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30</v>
      </c>
      <c r="O18" s="59">
        <f>SUM(O13:O16)</f>
        <v>40620.212999999996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31</v>
      </c>
      <c r="C19" s="25"/>
      <c r="D19" s="26"/>
      <c r="E19" s="62"/>
      <c r="F19" s="63">
        <v>1</v>
      </c>
      <c r="G19" s="51" t="s">
        <v>32</v>
      </c>
      <c r="H19" s="64">
        <v>1</v>
      </c>
      <c r="I19" s="41" t="s">
        <v>26</v>
      </c>
      <c r="J19" s="65">
        <v>1000</v>
      </c>
      <c r="K19" s="50" t="s">
        <v>27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54</v>
      </c>
      <c r="C20" s="28"/>
      <c r="D20" s="29"/>
      <c r="E20" s="49" t="s">
        <v>55</v>
      </c>
      <c r="F20" s="50">
        <v>8</v>
      </c>
      <c r="G20" s="51" t="s">
        <v>6</v>
      </c>
      <c r="H20" s="51">
        <v>1</v>
      </c>
      <c r="I20" s="41" t="s">
        <v>26</v>
      </c>
      <c r="J20" s="68">
        <v>250</v>
      </c>
      <c r="K20" s="50" t="s">
        <v>27</v>
      </c>
      <c r="L20" s="69">
        <f t="shared" si="2"/>
        <v>250</v>
      </c>
      <c r="M20" s="70">
        <f t="shared" si="3"/>
        <v>2000</v>
      </c>
      <c r="N20" s="48">
        <v>0.03</v>
      </c>
      <c r="O20" s="47">
        <f t="shared" si="4"/>
        <v>2060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>
        <v>0</v>
      </c>
      <c r="G21" s="51" t="s">
        <v>6</v>
      </c>
      <c r="H21" s="51">
        <v>1</v>
      </c>
      <c r="I21" s="41" t="s">
        <v>26</v>
      </c>
      <c r="J21" s="51">
        <v>15000</v>
      </c>
      <c r="K21" s="50" t="s">
        <v>27</v>
      </c>
      <c r="L21" s="69">
        <v>15000</v>
      </c>
      <c r="M21" s="70">
        <f t="shared" si="3"/>
        <v>0</v>
      </c>
      <c r="N21" s="48">
        <v>0.03</v>
      </c>
      <c r="O21" s="47">
        <f t="shared" si="4"/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 t="s">
        <v>58</v>
      </c>
      <c r="C22" s="28"/>
      <c r="D22" s="29"/>
      <c r="E22" s="72"/>
      <c r="F22" s="73">
        <v>0.6</v>
      </c>
      <c r="G22" s="51" t="s">
        <v>49</v>
      </c>
      <c r="H22" s="51">
        <v>0</v>
      </c>
      <c r="I22" s="41" t="s">
        <v>26</v>
      </c>
      <c r="J22" s="51">
        <v>1000</v>
      </c>
      <c r="K22" s="50" t="s">
        <v>27</v>
      </c>
      <c r="L22" s="69">
        <v>1000</v>
      </c>
      <c r="M22" s="70">
        <f t="shared" si="3"/>
        <v>600</v>
      </c>
      <c r="N22" s="48">
        <v>0.03</v>
      </c>
      <c r="O22" s="47">
        <f t="shared" si="4"/>
        <v>618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32</v>
      </c>
      <c r="H23" s="51">
        <v>0</v>
      </c>
      <c r="I23" s="41" t="s">
        <v>26</v>
      </c>
      <c r="J23" s="68">
        <v>0</v>
      </c>
      <c r="K23" s="50" t="s">
        <v>27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32</v>
      </c>
      <c r="H24" s="78">
        <v>0</v>
      </c>
      <c r="I24" s="41" t="s">
        <v>26</v>
      </c>
      <c r="J24" s="79">
        <v>0</v>
      </c>
      <c r="K24" s="50" t="s">
        <v>27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30</v>
      </c>
      <c r="O25" s="59">
        <f>SUM(O19:O24)</f>
        <v>3708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33</v>
      </c>
      <c r="C28" s="88"/>
      <c r="D28" s="89"/>
      <c r="E28" s="90"/>
      <c r="F28" s="91">
        <v>1</v>
      </c>
      <c r="G28" s="92" t="s">
        <v>32</v>
      </c>
      <c r="H28" s="92">
        <v>12</v>
      </c>
      <c r="I28" s="92" t="s">
        <v>26</v>
      </c>
      <c r="J28" s="93">
        <v>1500</v>
      </c>
      <c r="K28" s="94" t="s">
        <v>27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34</v>
      </c>
      <c r="C29" s="88"/>
      <c r="D29" s="89"/>
      <c r="E29" s="100"/>
      <c r="F29" s="91">
        <v>1</v>
      </c>
      <c r="G29" s="92" t="s">
        <v>32</v>
      </c>
      <c r="H29" s="92">
        <v>12</v>
      </c>
      <c r="I29" s="92" t="s">
        <v>26</v>
      </c>
      <c r="J29" s="93">
        <v>600</v>
      </c>
      <c r="K29" s="94" t="s">
        <v>27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35</v>
      </c>
      <c r="C30" s="88"/>
      <c r="D30" s="89"/>
      <c r="E30" s="100"/>
      <c r="F30" s="94">
        <v>1</v>
      </c>
      <c r="G30" s="92" t="s">
        <v>32</v>
      </c>
      <c r="H30" s="92">
        <v>1</v>
      </c>
      <c r="I30" s="92" t="s">
        <v>26</v>
      </c>
      <c r="J30" s="93">
        <v>500</v>
      </c>
      <c r="K30" s="94" t="s">
        <v>27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36</v>
      </c>
      <c r="C31" s="88"/>
      <c r="D31" s="89"/>
      <c r="E31" s="104"/>
      <c r="F31" s="94">
        <v>1</v>
      </c>
      <c r="G31" s="105" t="s">
        <v>32</v>
      </c>
      <c r="H31" s="105">
        <v>1</v>
      </c>
      <c r="I31" s="92" t="s">
        <v>26</v>
      </c>
      <c r="J31" s="93">
        <v>220</v>
      </c>
      <c r="K31" s="94" t="s">
        <v>27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37</v>
      </c>
      <c r="C32" s="88"/>
      <c r="D32" s="89"/>
      <c r="E32" s="100"/>
      <c r="F32" s="94">
        <v>1</v>
      </c>
      <c r="G32" s="92" t="s">
        <v>32</v>
      </c>
      <c r="H32" s="92">
        <v>1</v>
      </c>
      <c r="I32" s="92" t="s">
        <v>26</v>
      </c>
      <c r="J32" s="93">
        <v>250</v>
      </c>
      <c r="K32" s="94" t="s">
        <v>27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38</v>
      </c>
      <c r="C33" s="88"/>
      <c r="D33" s="89"/>
      <c r="E33" s="100"/>
      <c r="F33" s="94">
        <v>1</v>
      </c>
      <c r="G33" s="92" t="s">
        <v>32</v>
      </c>
      <c r="H33" s="92">
        <v>1</v>
      </c>
      <c r="I33" s="92" t="s">
        <v>26</v>
      </c>
      <c r="J33" s="93">
        <v>25</v>
      </c>
      <c r="K33" s="94" t="s">
        <v>27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39</v>
      </c>
      <c r="C34" s="88"/>
      <c r="D34" s="89"/>
      <c r="E34" s="108"/>
      <c r="F34" s="91">
        <v>1</v>
      </c>
      <c r="G34" s="92" t="s">
        <v>32</v>
      </c>
      <c r="H34" s="109">
        <v>1</v>
      </c>
      <c r="I34" s="92" t="s">
        <v>26</v>
      </c>
      <c r="J34" s="93">
        <v>650</v>
      </c>
      <c r="K34" s="94" t="s">
        <v>27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40</v>
      </c>
      <c r="C35" s="88"/>
      <c r="D35" s="89"/>
      <c r="E35" s="108"/>
      <c r="F35" s="91">
        <v>1</v>
      </c>
      <c r="G35" s="92" t="s">
        <v>32</v>
      </c>
      <c r="H35" s="109">
        <v>1</v>
      </c>
      <c r="I35" s="92" t="s">
        <v>26</v>
      </c>
      <c r="J35" s="93">
        <v>750</v>
      </c>
      <c r="K35" s="94" t="s">
        <v>27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30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41</v>
      </c>
      <c r="C39" s="28"/>
      <c r="D39" s="29"/>
      <c r="E39" s="40"/>
      <c r="F39" s="41">
        <v>1</v>
      </c>
      <c r="G39" s="51" t="s">
        <v>32</v>
      </c>
      <c r="H39" s="41">
        <v>1</v>
      </c>
      <c r="I39" s="41" t="s">
        <v>26</v>
      </c>
      <c r="J39" s="117">
        <v>20000</v>
      </c>
      <c r="K39" s="50" t="s">
        <v>27</v>
      </c>
      <c r="L39" s="46">
        <f t="shared" ref="L39:L40" si="7">IF(H39="","",(IF(K39="Local",(J39/H39))))</f>
        <v>20000</v>
      </c>
      <c r="M39" s="47">
        <f t="shared" ref="M39:M41" si="8">IF(F39="","",(IF(I39="USD",(L39*$F$7*F39),(L39*F39))))</f>
        <v>20000</v>
      </c>
      <c r="N39" s="48">
        <v>0</v>
      </c>
      <c r="O39" s="47">
        <f t="shared" ref="O39:O41" si="9">IF(M39="","",(M39*(1+N39)))</f>
        <v>20000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42</v>
      </c>
      <c r="C40" s="28"/>
      <c r="D40" s="29"/>
      <c r="E40" s="40"/>
      <c r="F40" s="41">
        <v>1</v>
      </c>
      <c r="G40" s="51" t="s">
        <v>32</v>
      </c>
      <c r="H40" s="41">
        <v>1</v>
      </c>
      <c r="I40" s="41" t="s">
        <v>26</v>
      </c>
      <c r="J40" s="117">
        <v>0</v>
      </c>
      <c r="K40" s="50" t="s">
        <v>27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43</v>
      </c>
      <c r="C41" s="119">
        <f>F3</f>
        <v>0</v>
      </c>
      <c r="D41" s="29"/>
      <c r="E41" s="40"/>
      <c r="F41" s="120">
        <v>0</v>
      </c>
      <c r="G41" s="51" t="s">
        <v>32</v>
      </c>
      <c r="H41" s="41">
        <v>1</v>
      </c>
      <c r="I41" s="41" t="s">
        <v>26</v>
      </c>
      <c r="J41" s="117">
        <v>0</v>
      </c>
      <c r="K41" s="50" t="s">
        <v>27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30</v>
      </c>
      <c r="O42" s="121">
        <f>SUM(O39:O41)</f>
        <v>20000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44</v>
      </c>
      <c r="C43" s="28"/>
      <c r="D43" s="29"/>
      <c r="E43" s="40"/>
      <c r="F43" s="41">
        <v>1</v>
      </c>
      <c r="G43" s="51" t="s">
        <v>32</v>
      </c>
      <c r="H43" s="41">
        <v>1</v>
      </c>
      <c r="I43" s="41" t="s">
        <v>26</v>
      </c>
      <c r="J43" s="117">
        <v>0</v>
      </c>
      <c r="K43" s="50" t="s">
        <v>27</v>
      </c>
      <c r="L43" s="122">
        <v>21000</v>
      </c>
      <c r="M43" s="47">
        <f t="shared" ref="M43:M44" si="10">IF(F43="","",(IF(I43="USD",(L43*$F$7*F43),(L43*F43))))</f>
        <v>21000</v>
      </c>
      <c r="N43" s="97">
        <v>0</v>
      </c>
      <c r="O43" s="123">
        <f t="shared" ref="O43:O44" si="11">IF(M43="","",(M43*(1+N43)))</f>
        <v>21000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45</v>
      </c>
      <c r="C44" s="28"/>
      <c r="D44" s="29"/>
      <c r="E44" s="40"/>
      <c r="F44" s="41">
        <v>1</v>
      </c>
      <c r="G44" s="51" t="s">
        <v>32</v>
      </c>
      <c r="H44" s="41">
        <v>1</v>
      </c>
      <c r="I44" s="41" t="s">
        <v>26</v>
      </c>
      <c r="J44" s="117">
        <v>0</v>
      </c>
      <c r="K44" s="50" t="s">
        <v>27</v>
      </c>
      <c r="L44" s="46">
        <v>2000</v>
      </c>
      <c r="M44" s="47">
        <f t="shared" si="10"/>
        <v>2000</v>
      </c>
      <c r="N44" s="48">
        <v>0</v>
      </c>
      <c r="O44" s="123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30</v>
      </c>
      <c r="O45" s="121">
        <f>SUM(O43:O44)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 t="s">
        <v>51</v>
      </c>
      <c r="K46" s="4" t="s">
        <v>56</v>
      </c>
      <c r="L46" s="5"/>
      <c r="M46" s="5"/>
      <c r="N46" s="6" t="s">
        <v>46</v>
      </c>
      <c r="O46" s="126">
        <f>+O18+O25+O38+O42+O45</f>
        <v>89096.722999999998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47</v>
      </c>
      <c r="N47" s="48">
        <v>0.05</v>
      </c>
      <c r="O47" s="128">
        <f>+O46*N47</f>
        <v>4454.8361500000001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48</v>
      </c>
      <c r="N48" s="10"/>
      <c r="O48" s="129">
        <f>SUM(O46:O47)</f>
        <v>93551.559150000001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 t="s">
        <v>52</v>
      </c>
      <c r="K49" s="130">
        <v>93500</v>
      </c>
      <c r="L49" s="5"/>
      <c r="M49" s="5"/>
      <c r="N49" s="4"/>
      <c r="O49" s="131">
        <v>93500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BSWKSC126G121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2026-05-14T14:57:07Z</dcterms:modified>
</cp:coreProperties>
</file>