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0FE8F6C7-B573-41C6-B85D-903275E8B76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SC126G0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O40" i="1"/>
  <c r="M40" i="1"/>
  <c r="L40" i="1"/>
  <c r="L39" i="1"/>
  <c r="M39" i="1" s="1"/>
  <c r="O39" i="1" s="1"/>
  <c r="M36" i="1"/>
  <c r="O36" i="1" s="1"/>
  <c r="O35" i="1"/>
  <c r="M35" i="1"/>
  <c r="O34" i="1"/>
  <c r="M34" i="1"/>
  <c r="M33" i="1"/>
  <c r="O33" i="1" s="1"/>
  <c r="M32" i="1"/>
  <c r="O32" i="1" s="1"/>
  <c r="O31" i="1"/>
  <c r="M31" i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M21" i="1"/>
  <c r="O21" i="1" s="1"/>
  <c r="M20" i="1"/>
  <c r="O20" i="1" s="1"/>
  <c r="L20" i="1"/>
  <c r="M19" i="1"/>
  <c r="O19" i="1" s="1"/>
  <c r="L19" i="1"/>
  <c r="O17" i="1"/>
  <c r="M17" i="1"/>
  <c r="O15" i="1"/>
  <c r="O14" i="1"/>
  <c r="M14" i="1"/>
  <c r="L14" i="1"/>
  <c r="O13" i="1"/>
  <c r="O18" i="1" s="1"/>
  <c r="M13" i="1"/>
  <c r="O38" i="1" l="1"/>
  <c r="O25" i="1"/>
  <c r="O46" i="1" s="1"/>
  <c r="O42" i="1"/>
  <c r="O47" i="1" l="1"/>
  <c r="O48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<sst xmlns="http://schemas.openxmlformats.org/spreadsheetml/2006/main" count="118" uniqueCount="56">
  <si>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</si>
  <si>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</si>
  <si>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</si>
  <si>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</si>
  <si>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</si>
  <si>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</si>
  <si>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</si>
  <si>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</si>
  <si>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</si>
  <si>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</si>
  <si>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</si>
  <si>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</si>
  <si>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</si>
  <si>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</si>
  <si>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</si>
  <si>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</si>
  <si>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</si>
  <si>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</si>
  <si>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</si>
  <si>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</si>
  <si>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</si>
  <si>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</si>
  <si>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</si>
  <si>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</si>
  <si>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</si>
  <si>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</si>
  <si>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</si>
  <si>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</si>
  <si>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</si>
  <si>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</si>
  <si>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</si>
  <si>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</si>
  <si>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</si>
  <si>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</si>
  <si>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</si>
  <si>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</si>
  <si>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</si>
  <si>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</si>
  <si>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</si>
  <si>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</si>
  <si>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</si>
  <si>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</si>
  <si>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</si>
  <si>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</si>
  <si>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</si>
  <si>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</si>
  <si>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</si>
  <si>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</si>
  <si>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</si>
  <si>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KG</t>
  </si>
  <si>
    <t>100%COTTON, 120*60/40*40,CW51"</t>
  </si>
  <si>
    <t>CDC28885F3 100%COTTON, 120*60/40*40,CW51"</t>
  </si>
  <si>
    <t>GOLD FANCY BUTTON</t>
  </si>
  <si>
    <t>gold</t>
  </si>
  <si>
    <t>8 - BSWKSC126G014</t>
  </si>
  <si>
    <t>offwhite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</si>
</sst>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10</xdr:col>
      <xdr:colOff>60959</xdr:colOff>
      <xdr:row>0</xdr:row>
      <xdr:rowOff>0</xdr:rowOff>
    </xdr:from>
    <xdr:ext cx="1905001" cy="1668780"/>
    <xdr:pic>
      <xdr:nvPicPr>
        <xdr:cNvPr id="46" name="image18.png" title="Image">
          <a:extLst>
            <a:ext uri="{FF2B5EF4-FFF2-40B4-BE49-F238E27FC236}">
              <a16:creationId xmlns:a16="http://schemas.microsoft.com/office/drawing/2014/main" id="{8404FD53-E739-49C1-B0D3-954ACA74D26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6798" r="48981" b="22876"/>
        <a:stretch>
          <a:fillRect/>
        </a:stretch>
      </xdr:blipFill>
      <xdr:spPr>
        <a:xfrm>
          <a:off x="10187939" y="0"/>
          <a:ext cx="1905001" cy="16687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B16" sqref="B16:D16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55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51</v>
      </c>
      <c r="C13" s="28"/>
      <c r="D13" s="29"/>
      <c r="E13" s="40" t="s">
        <v>55</v>
      </c>
      <c r="F13" s="43">
        <v>1.319</v>
      </c>
      <c r="G13" s="41" t="s">
        <v>24</v>
      </c>
      <c r="H13" s="41">
        <v>1</v>
      </c>
      <c r="I13" s="41" t="s">
        <v>25</v>
      </c>
      <c r="J13" s="44">
        <v>56500</v>
      </c>
      <c r="K13" s="45" t="s">
        <v>26</v>
      </c>
      <c r="L13" s="46"/>
      <c r="M13" s="47">
        <f>+F13*J13</f>
        <v>74523.5</v>
      </c>
      <c r="N13" s="48">
        <v>0.03</v>
      </c>
      <c r="O13" s="47">
        <f t="shared" ref="O13:O15" si="0">IF(M13="","",(M13*(1+N13)))</f>
        <v>76759.205000000002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49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ref="L14" si="1">IF(H14="","",(IF(K14="Local",(J14/H14),(J14/H14*1.3))))</f>
        <v>0</v>
      </c>
      <c r="M14" s="47">
        <f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76759.205000000002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52</v>
      </c>
      <c r="C20" s="28"/>
      <c r="D20" s="29"/>
      <c r="E20" s="49" t="s">
        <v>53</v>
      </c>
      <c r="F20" s="50">
        <v>7</v>
      </c>
      <c r="G20" s="51" t="s">
        <v>6</v>
      </c>
      <c r="H20" s="51">
        <v>1</v>
      </c>
      <c r="I20" s="41" t="s">
        <v>25</v>
      </c>
      <c r="J20" s="68">
        <v>300</v>
      </c>
      <c r="K20" s="50" t="s">
        <v>26</v>
      </c>
      <c r="L20" s="69">
        <f t="shared" si="2"/>
        <v>300</v>
      </c>
      <c r="M20" s="70">
        <f t="shared" si="3"/>
        <v>2100</v>
      </c>
      <c r="N20" s="48">
        <v>0.03</v>
      </c>
      <c r="O20" s="47">
        <f t="shared" si="4"/>
        <v>2163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0.12</v>
      </c>
      <c r="G21" s="51" t="s">
        <v>24</v>
      </c>
      <c r="H21" s="51">
        <v>1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1800</v>
      </c>
      <c r="N21" s="48">
        <v>0.03</v>
      </c>
      <c r="O21" s="47">
        <f t="shared" si="4"/>
        <v>1854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1</v>
      </c>
      <c r="I22" s="41" t="s">
        <v>25</v>
      </c>
      <c r="J22" s="51"/>
      <c r="K22" s="50" t="s">
        <v>26</v>
      </c>
      <c r="L22" s="69">
        <v>4500</v>
      </c>
      <c r="M22" s="70" t="str">
        <f t="shared" si="3"/>
        <v/>
      </c>
      <c r="N22" s="48">
        <v>0.03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5047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20000</v>
      </c>
      <c r="K43" s="50" t="s">
        <v>26</v>
      </c>
      <c r="L43" s="122">
        <v>20000</v>
      </c>
      <c r="M43" s="47">
        <f t="shared" ref="M43:M44" si="10">IF(F43="","",(IF(I43="USD",(L43*$F$7*F43),(L43*F43))))</f>
        <v>20000</v>
      </c>
      <c r="N43" s="97">
        <v>0</v>
      </c>
      <c r="O43" s="123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28</v>
      </c>
      <c r="O45" s="121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6">
        <f>+O18+O25+O38+O42+O45</f>
        <v>105574.715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8">
        <f>+O46*N47</f>
        <v>5278.7357499999998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9">
        <f>SUM(O46:O47)</f>
        <v>110853.45074999999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110800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BSWKSC126G014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2026-05-14T15:00:31Z</dcterms:modified>
</cp:coreProperties>
</file>