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1F6E1B7C-414A-47E1-B995-67B2129DE79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SC126G0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<sst xmlns="http://schemas.openxmlformats.org/spreadsheetml/2006/main" count="119" uniqueCount="57">
  <si>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</si>
  <si>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</si>
  <si>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</si>
  <si>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</si>
  <si>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</si>
  <si>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</si>
  <si>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</si>
  <si>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</si>
  <si>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</si>
  <si>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</si>
  <si>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</si>
  <si>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</si>
  <si>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</si>
  <si>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</si>
  <si>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</si>
  <si>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</si>
  <si>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</si>
  <si>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</si>
  <si>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</si>
  <si>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</si>
  <si>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</si>
  <si>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</si>
  <si>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</si>
  <si>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</si>
  <si>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</si>
  <si>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</si>
  <si>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</si>
  <si>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</si>
  <si>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</si>
  <si>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</si>
  <si>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</si>
  <si>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</si>
  <si>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</si>
  <si>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</si>
  <si>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</si>
  <si>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</si>
  <si>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</si>
  <si>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</si>
  <si>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</si>
  <si>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</si>
  <si>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</si>
  <si>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</si>
  <si>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</si>
  <si>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</si>
  <si>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</si>
  <si>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</si>
  <si>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</si>
  <si>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</si>
  <si>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</si>
  <si>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SHORT SLEEVE BLOUSE</t>
  </si>
  <si>
    <t xml:space="preserve">POLY BUTTON ETC JW 1655 , 18L. Qty : 7pc + 1 spare grafir etc </t>
  </si>
  <si>
    <t>KG</t>
  </si>
  <si>
    <t>CRÈME</t>
  </si>
  <si>
    <t>8 - BSWKSC126G012</t>
  </si>
  <si>
    <t>73% COTTON 27% LINEN, 54/55", 145 GSM</t>
  </si>
  <si>
    <t>DNT 3586 73% COTTON 27% LINEN, 54/55", 145 GSM</t>
  </si>
  <si>
    <t xml:space="preserve">CR1 - 12771  RENDA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</si>
</sst>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10</xdr:col>
      <xdr:colOff>754381</xdr:colOff>
      <xdr:row>0</xdr:row>
      <xdr:rowOff>0</xdr:rowOff>
    </xdr:from>
    <xdr:ext cx="1752599" cy="1920240"/>
    <xdr:pic>
      <xdr:nvPicPr>
        <xdr:cNvPr id="55" name="image8.png" title="Image">
          <a:extLst>
            <a:ext uri="{FF2B5EF4-FFF2-40B4-BE49-F238E27FC236}">
              <a16:creationId xmlns:a16="http://schemas.microsoft.com/office/drawing/2014/main" id="{4C605263-138D-4B06-9800-CFDD3411FF1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9462" r="50161" b="24302"/>
        <a:stretch>
          <a:fillRect/>
        </a:stretch>
      </xdr:blipFill>
      <xdr:spPr>
        <a:xfrm>
          <a:off x="10881361" y="0"/>
          <a:ext cx="1752599" cy="1920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sheetPr codeName="Sheet1"/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52</v>
      </c>
      <c r="D4" s="8"/>
      <c r="E4" s="9" t="s">
        <v>4</v>
      </c>
      <c r="F4" s="14" t="s">
        <v>49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1500</v>
      </c>
      <c r="D5" s="8" t="s">
        <v>6</v>
      </c>
      <c r="E5" s="17" t="s">
        <v>7</v>
      </c>
      <c r="F5" s="17" t="s">
        <v>54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52</v>
      </c>
      <c r="F13" s="43">
        <v>1.1000000000000001</v>
      </c>
      <c r="G13" s="41" t="s">
        <v>24</v>
      </c>
      <c r="H13" s="41">
        <v>1</v>
      </c>
      <c r="I13" s="41" t="s">
        <v>25</v>
      </c>
      <c r="J13" s="44">
        <v>46396</v>
      </c>
      <c r="K13" s="45" t="s">
        <v>26</v>
      </c>
      <c r="L13" s="46">
        <v>46396</v>
      </c>
      <c r="M13" s="47">
        <f>+F13*J13</f>
        <v>51035.600000000006</v>
      </c>
      <c r="N13" s="48">
        <v>0.03</v>
      </c>
      <c r="O13" s="47">
        <f t="shared" ref="O13:O15" si="0">IF(M13="","",(M13*(1+N13)))</f>
        <v>52566.668000000005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51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ref="L14" si="1">IF(H14="","",(IF(K14="Local",(J14/H14),(J14/H14*1.3))))</f>
        <v>0</v>
      </c>
      <c r="M14" s="47">
        <f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52566.668000000005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50</v>
      </c>
      <c r="C20" s="28"/>
      <c r="D20" s="29"/>
      <c r="E20" s="49" t="s">
        <v>47</v>
      </c>
      <c r="F20" s="50">
        <v>8</v>
      </c>
      <c r="G20" s="51" t="s">
        <v>6</v>
      </c>
      <c r="H20" s="51">
        <v>1</v>
      </c>
      <c r="I20" s="41" t="s">
        <v>25</v>
      </c>
      <c r="J20" s="68">
        <v>250</v>
      </c>
      <c r="K20" s="50" t="s">
        <v>26</v>
      </c>
      <c r="L20" s="69">
        <f t="shared" si="2"/>
        <v>250</v>
      </c>
      <c r="M20" s="70">
        <f t="shared" si="3"/>
        <v>2000</v>
      </c>
      <c r="N20" s="48">
        <v>0.03</v>
      </c>
      <c r="O20" s="47">
        <f t="shared" si="4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0.12</v>
      </c>
      <c r="G21" s="51" t="s">
        <v>24</v>
      </c>
      <c r="H21" s="51">
        <v>1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1800</v>
      </c>
      <c r="N21" s="48">
        <v>0.03</v>
      </c>
      <c r="O21" s="47">
        <f t="shared" si="4"/>
        <v>1854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 t="s">
        <v>56</v>
      </c>
      <c r="C22" s="28"/>
      <c r="D22" s="29"/>
      <c r="E22" s="72"/>
      <c r="F22" s="73">
        <v>1.5</v>
      </c>
      <c r="G22" s="51" t="s">
        <v>48</v>
      </c>
      <c r="H22" s="51">
        <v>1</v>
      </c>
      <c r="I22" s="41" t="s">
        <v>25</v>
      </c>
      <c r="J22" s="51">
        <v>4500</v>
      </c>
      <c r="K22" s="50" t="s">
        <v>26</v>
      </c>
      <c r="L22" s="69">
        <v>4500</v>
      </c>
      <c r="M22" s="70">
        <f t="shared" si="3"/>
        <v>6750</v>
      </c>
      <c r="N22" s="48">
        <v>0.03</v>
      </c>
      <c r="O22" s="47">
        <f t="shared" si="4"/>
        <v>6952.5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11896.5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17">
        <v>20000</v>
      </c>
      <c r="K43" s="50" t="s">
        <v>26</v>
      </c>
      <c r="L43" s="122">
        <v>20000</v>
      </c>
      <c r="M43" s="47">
        <f t="shared" ref="M43:M44" si="10">IF(F43="","",(IF(I43="USD",(L43*$F$7*F43),(L43*F43))))</f>
        <v>20000</v>
      </c>
      <c r="N43" s="97">
        <v>0</v>
      </c>
      <c r="O43" s="123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17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28</v>
      </c>
      <c r="O45" s="121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6">
        <f>+O18+O25+O38+O42+O45</f>
        <v>88231.678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8">
        <f>+O46*N47</f>
        <v>4411.5839000000005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9">
        <f>SUM(O46:O47)</f>
        <v>92643.261899999998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104600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BSWKSC126G012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2026-05-14T15:07:20Z</dcterms:modified>
</cp:coreProperties>
</file>