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DA532845-33C1-4D6E-A922-A888B75B84AB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 8 - BLWKUC126G1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O45" i="1" s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O15" i="1"/>
  <c r="M14" i="1"/>
  <c r="O14" i="1" s="1"/>
  <c r="O13" i="1"/>
  <c r="O18" i="1" s="1"/>
  <c r="M13" i="1"/>
  <c r="L13" i="1"/>
  <c r="O38" i="1" l="1"/>
  <c r="O25" i="1"/>
  <c r="O46" i="1" s="1"/>
  <c r="O47" i="1" l="1"/>
  <c r="O48" i="1" s="1"/>
</calcChain>
</file>

<file path=xl/sharedStrings.xml><?xml version="1.0" encoding="utf-8"?>
<sst xmlns="http://schemas.openxmlformats.org/spreadsheetml/2006/main" count="121" uniqueCount="58">
  <si>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</si>
  <si>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</si>
  <si>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</si>
  <si>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</si>
  <si>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</si>
  <si>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</si>
  <si>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</si>
  <si>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</si>
  <si>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</si>
  <si>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</si>
  <si>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</si>
  <si>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</si>
  <si>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</si>
  <si>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</si>
  <si>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</si>
  <si>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</si>
  <si>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</si>
  <si>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</si>
  <si>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</si>
  <si>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</si>
  <si>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</si>
  <si>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</si>
  <si>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</si>
  <si>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</si>
  <si>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</si>
  <si>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</si>
  <si>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</si>
  <si>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</si>
  <si>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</si>
  <si>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</si>
  <si>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</si>
  <si>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</si>
  <si>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</si>
  <si>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</si>
  <si>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</si>
  <si>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</si>
  <si>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</si>
  <si>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</si>
  <si>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</si>
  <si>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</si>
  <si>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</si>
  <si>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</si>
  <si>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</si>
  <si>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</si>
  <si>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</si>
  <si>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</si>
  <si>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METER</t>
  </si>
  <si>
    <t>DTM</t>
  </si>
  <si>
    <t>MTR</t>
  </si>
  <si>
    <t>DARK BROWN</t>
  </si>
  <si>
    <t>YARDS</t>
  </si>
  <si>
    <t>color</t>
  </si>
  <si>
    <t>BP</t>
  </si>
  <si>
    <t>LONG SLEEVE SHIRT</t>
  </si>
  <si>
    <t>65/35 TENCEL/RAYON 55" 200 GSM</t>
  </si>
  <si>
    <t>HT25084 65/35 TENCEL/RAYON 55" 200 GSM</t>
  </si>
  <si>
    <t>KANCING JW-1751 SZ 20L 9 PCS + 1 SPARE</t>
  </si>
  <si>
    <t xml:space="preserve"> 8 - BLWKUC126G111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</si>
</sst>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FF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165" fontId="24" fillId="2" borderId="12" xfId="0" applyNumberFormat="1" applyFont="1" applyFill="1" applyBorder="1"/>
    <xf numFmtId="0" fontId="1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4" name="image2.png" title="Image">
          <a:extLst>
            <a:ext uri="{FF2B5EF4-FFF2-40B4-BE49-F238E27FC236}">
              <a16:creationId xmlns:a16="http://schemas.microsoft.com/office/drawing/2014/main" id="{FDEA1C2A-6B9A-4077-A538-A5B63A218F7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5" name="image2.png" title="Image">
          <a:extLst>
            <a:ext uri="{FF2B5EF4-FFF2-40B4-BE49-F238E27FC236}">
              <a16:creationId xmlns:a16="http://schemas.microsoft.com/office/drawing/2014/main" id="{756DA2D8-6C64-4329-9E32-A6DB8660351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8" name="image2.png" title="Image">
          <a:extLst>
            <a:ext uri="{FF2B5EF4-FFF2-40B4-BE49-F238E27FC236}">
              <a16:creationId xmlns:a16="http://schemas.microsoft.com/office/drawing/2014/main" id="{B8A58721-032F-4ABE-A23E-BA6D701572E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9" name="image2.png" title="Image">
          <a:extLst>
            <a:ext uri="{FF2B5EF4-FFF2-40B4-BE49-F238E27FC236}">
              <a16:creationId xmlns:a16="http://schemas.microsoft.com/office/drawing/2014/main" id="{89359832-1DB5-4F06-9E3B-F7A0ED7FB86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57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49</v>
      </c>
      <c r="D4" s="8"/>
      <c r="E4" s="9" t="s">
        <v>4</v>
      </c>
      <c r="F4" s="14" t="s">
        <v>53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/>
      <c r="D5" s="8" t="s">
        <v>6</v>
      </c>
      <c r="E5" s="17" t="s">
        <v>7</v>
      </c>
      <c r="F5" s="17" t="s">
        <v>54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55</v>
      </c>
      <c r="C13" s="28"/>
      <c r="D13" s="29"/>
      <c r="E13" s="40" t="s">
        <v>49</v>
      </c>
      <c r="F13" s="43">
        <v>1.55</v>
      </c>
      <c r="G13" s="41" t="s">
        <v>46</v>
      </c>
      <c r="H13" s="41">
        <v>1</v>
      </c>
      <c r="I13" s="41" t="s">
        <v>24</v>
      </c>
      <c r="J13" s="44">
        <v>76057</v>
      </c>
      <c r="K13" s="45" t="s">
        <v>25</v>
      </c>
      <c r="L13" s="46">
        <f>J13</f>
        <v>76057</v>
      </c>
      <c r="M13" s="47">
        <f>+F13*J13</f>
        <v>117888.35</v>
      </c>
      <c r="N13" s="48">
        <v>0.03</v>
      </c>
      <c r="O13" s="47">
        <f t="shared" ref="O13:O15" si="0">IF(M13="","",(M13*(1+N13)))</f>
        <v>121425.00050000001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41">
        <v>2</v>
      </c>
      <c r="B14" s="71" t="s">
        <v>26</v>
      </c>
      <c r="C14" s="28"/>
      <c r="D14" s="29"/>
      <c r="E14" s="72"/>
      <c r="F14" s="73">
        <v>0.16</v>
      </c>
      <c r="G14" s="51" t="s">
        <v>50</v>
      </c>
      <c r="H14" s="51">
        <v>0</v>
      </c>
      <c r="I14" s="41" t="s">
        <v>24</v>
      </c>
      <c r="J14" s="51">
        <v>15000</v>
      </c>
      <c r="K14" s="50" t="s">
        <v>25</v>
      </c>
      <c r="L14" s="69">
        <v>15000</v>
      </c>
      <c r="M14" s="70">
        <f t="shared" ref="M14" si="1">IF(F14="","",(IF(I14="USD",(L14*$F$7*F14),(L14*F14))))</f>
        <v>2400</v>
      </c>
      <c r="N14" s="48">
        <v>0.03</v>
      </c>
      <c r="O14" s="47">
        <f t="shared" si="0"/>
        <v>2472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123897.00050000001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56</v>
      </c>
      <c r="C20" s="28"/>
      <c r="D20" s="29"/>
      <c r="E20" s="49" t="s">
        <v>47</v>
      </c>
      <c r="F20" s="50">
        <v>10</v>
      </c>
      <c r="G20" s="51" t="s">
        <v>6</v>
      </c>
      <c r="H20" s="51">
        <v>1</v>
      </c>
      <c r="I20" s="41" t="s">
        <v>24</v>
      </c>
      <c r="J20" s="68">
        <v>250</v>
      </c>
      <c r="K20" s="50" t="s">
        <v>25</v>
      </c>
      <c r="L20" s="69">
        <f t="shared" si="2"/>
        <v>250</v>
      </c>
      <c r="M20" s="70">
        <f t="shared" si="3"/>
        <v>2500</v>
      </c>
      <c r="N20" s="48">
        <v>0.03</v>
      </c>
      <c r="O20" s="47">
        <f t="shared" si="4"/>
        <v>2575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>
        <v>0</v>
      </c>
      <c r="G21" s="51" t="s">
        <v>6</v>
      </c>
      <c r="H21" s="51">
        <v>0</v>
      </c>
      <c r="I21" s="41" t="s">
        <v>24</v>
      </c>
      <c r="J21" s="51">
        <v>15000</v>
      </c>
      <c r="K21" s="50" t="s">
        <v>25</v>
      </c>
      <c r="L21" s="69">
        <v>15000</v>
      </c>
      <c r="M21" s="70">
        <f t="shared" si="3"/>
        <v>0</v>
      </c>
      <c r="N21" s="48">
        <v>0.03</v>
      </c>
      <c r="O21" s="47">
        <f t="shared" si="4"/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48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27</v>
      </c>
      <c r="O25" s="59">
        <f>SUM(O19:O24)</f>
        <v>3605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91">
        <v>1</v>
      </c>
      <c r="G28" s="92" t="s">
        <v>29</v>
      </c>
      <c r="H28" s="92">
        <v>12</v>
      </c>
      <c r="I28" s="92" t="s">
        <v>24</v>
      </c>
      <c r="J28" s="93">
        <v>1500</v>
      </c>
      <c r="K28" s="94" t="s">
        <v>25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31</v>
      </c>
      <c r="C29" s="88"/>
      <c r="D29" s="89"/>
      <c r="E29" s="100"/>
      <c r="F29" s="91">
        <v>1</v>
      </c>
      <c r="G29" s="92" t="s">
        <v>29</v>
      </c>
      <c r="H29" s="92">
        <v>12</v>
      </c>
      <c r="I29" s="92" t="s">
        <v>24</v>
      </c>
      <c r="J29" s="93">
        <v>600</v>
      </c>
      <c r="K29" s="94" t="s">
        <v>25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32</v>
      </c>
      <c r="C30" s="88"/>
      <c r="D30" s="89"/>
      <c r="E30" s="100"/>
      <c r="F30" s="94">
        <v>1</v>
      </c>
      <c r="G30" s="92" t="s">
        <v>29</v>
      </c>
      <c r="H30" s="92">
        <v>1</v>
      </c>
      <c r="I30" s="92" t="s">
        <v>24</v>
      </c>
      <c r="J30" s="93">
        <v>500</v>
      </c>
      <c r="K30" s="94" t="s">
        <v>25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33</v>
      </c>
      <c r="C31" s="88"/>
      <c r="D31" s="89"/>
      <c r="E31" s="104"/>
      <c r="F31" s="94">
        <v>1</v>
      </c>
      <c r="G31" s="105" t="s">
        <v>29</v>
      </c>
      <c r="H31" s="105">
        <v>1</v>
      </c>
      <c r="I31" s="92" t="s">
        <v>24</v>
      </c>
      <c r="J31" s="93">
        <v>220</v>
      </c>
      <c r="K31" s="94" t="s">
        <v>25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34</v>
      </c>
      <c r="C32" s="88"/>
      <c r="D32" s="89"/>
      <c r="E32" s="100"/>
      <c r="F32" s="94">
        <v>1</v>
      </c>
      <c r="G32" s="92" t="s">
        <v>29</v>
      </c>
      <c r="H32" s="92">
        <v>1</v>
      </c>
      <c r="I32" s="92" t="s">
        <v>24</v>
      </c>
      <c r="J32" s="93">
        <v>250</v>
      </c>
      <c r="K32" s="94" t="s">
        <v>25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35</v>
      </c>
      <c r="C33" s="88"/>
      <c r="D33" s="89"/>
      <c r="E33" s="100"/>
      <c r="F33" s="94">
        <v>1</v>
      </c>
      <c r="G33" s="92" t="s">
        <v>29</v>
      </c>
      <c r="H33" s="92">
        <v>1</v>
      </c>
      <c r="I33" s="92" t="s">
        <v>24</v>
      </c>
      <c r="J33" s="93">
        <v>25</v>
      </c>
      <c r="K33" s="94" t="s">
        <v>25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36</v>
      </c>
      <c r="C34" s="88"/>
      <c r="D34" s="89"/>
      <c r="E34" s="108"/>
      <c r="F34" s="91">
        <v>1</v>
      </c>
      <c r="G34" s="92" t="s">
        <v>29</v>
      </c>
      <c r="H34" s="109">
        <v>1</v>
      </c>
      <c r="I34" s="92" t="s">
        <v>24</v>
      </c>
      <c r="J34" s="93">
        <v>650</v>
      </c>
      <c r="K34" s="94" t="s">
        <v>25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37</v>
      </c>
      <c r="C35" s="88"/>
      <c r="D35" s="89"/>
      <c r="E35" s="108"/>
      <c r="F35" s="91">
        <v>1</v>
      </c>
      <c r="G35" s="92" t="s">
        <v>29</v>
      </c>
      <c r="H35" s="109">
        <v>1</v>
      </c>
      <c r="I35" s="92" t="s">
        <v>24</v>
      </c>
      <c r="J35" s="93">
        <v>750</v>
      </c>
      <c r="K35" s="94" t="s">
        <v>25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17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17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40</v>
      </c>
      <c r="C41" s="119">
        <f>F3</f>
        <v>0</v>
      </c>
      <c r="D41" s="29"/>
      <c r="E41" s="40"/>
      <c r="F41" s="120">
        <v>0</v>
      </c>
      <c r="G41" s="51" t="s">
        <v>29</v>
      </c>
      <c r="H41" s="41">
        <v>1</v>
      </c>
      <c r="I41" s="41" t="s">
        <v>24</v>
      </c>
      <c r="J41" s="117">
        <v>0</v>
      </c>
      <c r="K41" s="50" t="s">
        <v>25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17">
        <v>0</v>
      </c>
      <c r="K43" s="50" t="s">
        <v>25</v>
      </c>
      <c r="L43" s="130">
        <v>21000</v>
      </c>
      <c r="M43" s="47">
        <f t="shared" ref="M43:M44" si="10">IF(F43="","",(IF(I43="USD",(L43*$F$7*F43),(L43*F43))))</f>
        <v>21000</v>
      </c>
      <c r="N43" s="97">
        <v>0</v>
      </c>
      <c r="O43" s="122">
        <f t="shared" ref="O43:O44" si="11">IF(M43="","",(M43*(1+N43)))</f>
        <v>21000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17">
        <v>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6"/>
      <c r="M45" s="57"/>
      <c r="N45" s="58" t="s">
        <v>27</v>
      </c>
      <c r="O45" s="121">
        <f>SUM(O43:O44)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 t="s">
        <v>51</v>
      </c>
      <c r="K46" s="4" t="s">
        <v>49</v>
      </c>
      <c r="L46" s="5"/>
      <c r="M46" s="5"/>
      <c r="N46" s="6" t="s">
        <v>43</v>
      </c>
      <c r="O46" s="125">
        <f>+O18+O25+O38+O42+O45</f>
        <v>152270.5105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7">
        <f>+O46*N47</f>
        <v>7613.5255250000009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8">
        <f>SUM(O46:O47)</f>
        <v>159884.03602500001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 t="s">
        <v>52</v>
      </c>
      <c r="K49" s="131">
        <v>159850</v>
      </c>
      <c r="L49" s="5"/>
      <c r="M49" s="5"/>
      <c r="N49" s="4"/>
      <c r="O49" s="129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8 - BLWKUC126G111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2026-05-14T14:53:16Z</dcterms:modified>
</cp:coreProperties>
</file>